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20" windowWidth="1806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B130" i="1" l="1"/>
  <c r="AA130" i="1"/>
  <c r="AB94" i="1"/>
  <c r="AA94" i="1"/>
  <c r="AA131" i="1" l="1"/>
  <c r="AA95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</calcChain>
</file>

<file path=xl/sharedStrings.xml><?xml version="1.0" encoding="utf-8"?>
<sst xmlns="http://schemas.openxmlformats.org/spreadsheetml/2006/main" count="790" uniqueCount="496">
  <si>
    <t>Finanční zdroje přidělené na příslušný rok:</t>
  </si>
  <si>
    <t>Finanční zdroje z minulých let:</t>
  </si>
  <si>
    <t>Finanční zdroje celkem:</t>
  </si>
  <si>
    <t>Souhrn požadavků:</t>
  </si>
  <si>
    <t>Bilance:</t>
  </si>
  <si>
    <t>Poř. č.</t>
  </si>
  <si>
    <t>Žadatel</t>
  </si>
  <si>
    <t>Kraj</t>
  </si>
  <si>
    <t>Okres</t>
  </si>
  <si>
    <t>Název akce</t>
  </si>
  <si>
    <t>Datum podání</t>
  </si>
  <si>
    <t>Oblasti podpory</t>
  </si>
  <si>
    <t>Parametry ks</t>
  </si>
  <si>
    <t>Celkové náklady</t>
  </si>
  <si>
    <t>Celkové způsobilé výdaje</t>
  </si>
  <si>
    <t>Požad. na dotaci</t>
  </si>
  <si>
    <t>Souhrn. požad.</t>
  </si>
  <si>
    <t>Bod. hodn.</t>
  </si>
  <si>
    <t>Pref. body</t>
  </si>
  <si>
    <t>Body celk.</t>
  </si>
  <si>
    <t/>
  </si>
  <si>
    <t>MO-107290-2022-00010</t>
  </si>
  <si>
    <t>Obec Olbramovice</t>
  </si>
  <si>
    <t>Středočeský kraj</t>
  </si>
  <si>
    <t>Benešov</t>
  </si>
  <si>
    <t>Neinvestice</t>
  </si>
  <si>
    <t>MO-107290-2022-00021</t>
  </si>
  <si>
    <t>Královéhradecký kraj</t>
  </si>
  <si>
    <t>Rychnov nad Kněžnou</t>
  </si>
  <si>
    <t>MO-107290-2022-00047</t>
  </si>
  <si>
    <t>Městys Vojnův Městec</t>
  </si>
  <si>
    <t>Kraj Vysočina</t>
  </si>
  <si>
    <t>Žďár nad Sázavou</t>
  </si>
  <si>
    <t>MO-107290-2022-00105</t>
  </si>
  <si>
    <t>Město Miroslav</t>
  </si>
  <si>
    <t>Jihomoravský kraj</t>
  </si>
  <si>
    <t>Znojmo</t>
  </si>
  <si>
    <t>MO-107290-2022-00061</t>
  </si>
  <si>
    <t>Hradec Králové</t>
  </si>
  <si>
    <t>MO-107290-2022-00097</t>
  </si>
  <si>
    <t>Obec Horní Újezd</t>
  </si>
  <si>
    <t>Pardubický kraj</t>
  </si>
  <si>
    <t>Svitavy</t>
  </si>
  <si>
    <t>Investice</t>
  </si>
  <si>
    <t>MO-107290-2022-00039</t>
  </si>
  <si>
    <t>Město Havlíčkův Brod</t>
  </si>
  <si>
    <t>Havlíčkův Brod</t>
  </si>
  <si>
    <t>MO-107290-2022-00051</t>
  </si>
  <si>
    <t>Obec Dobšice</t>
  </si>
  <si>
    <t>Nymburk</t>
  </si>
  <si>
    <t>MO-107290-2022-00108</t>
  </si>
  <si>
    <t>Městys Klenčí pod Čerchovem</t>
  </si>
  <si>
    <t>Plzeňský kraj</t>
  </si>
  <si>
    <t>Domažlice</t>
  </si>
  <si>
    <t>MO-107290-2022-00028</t>
  </si>
  <si>
    <t>Městys Žernov</t>
  </si>
  <si>
    <t>Náchod</t>
  </si>
  <si>
    <t>MO-107290-2022-00112</t>
  </si>
  <si>
    <t>Obec Zvotoky</t>
  </si>
  <si>
    <t>Jihočeský kraj</t>
  </si>
  <si>
    <t>Strakonice</t>
  </si>
  <si>
    <t>MO-107290-2022-00084</t>
  </si>
  <si>
    <t>Obec Nevolice</t>
  </si>
  <si>
    <t>MO-107290-2022-00085</t>
  </si>
  <si>
    <t>Obec Hornice</t>
  </si>
  <si>
    <t>Třebíč</t>
  </si>
  <si>
    <t>MO-107290-2022-00083</t>
  </si>
  <si>
    <t>MO-107290-2022-00071</t>
  </si>
  <si>
    <t>Obec Němčice</t>
  </si>
  <si>
    <t>Kolín</t>
  </si>
  <si>
    <t>MO-107290-2022-00064</t>
  </si>
  <si>
    <t>Obec Pustá Kamenice</t>
  </si>
  <si>
    <t>MO-107290-2022-00013</t>
  </si>
  <si>
    <t>Město Bojkovice</t>
  </si>
  <si>
    <t>Zlínský kraj</t>
  </si>
  <si>
    <t>Uherské Hradiště</t>
  </si>
  <si>
    <t>MO-107290-2022-00056</t>
  </si>
  <si>
    <t>Obec Klatovec</t>
  </si>
  <si>
    <t>Jihlava</t>
  </si>
  <si>
    <t>MO-107290-2022-00120</t>
  </si>
  <si>
    <t>Obec Hranice</t>
  </si>
  <si>
    <t>České Budějovice</t>
  </si>
  <si>
    <t>MO-107290-2022-00023</t>
  </si>
  <si>
    <t>Město Chlumec</t>
  </si>
  <si>
    <t>Ústecký kraj</t>
  </si>
  <si>
    <t>Ústí nad Labem</t>
  </si>
  <si>
    <t>Neinvestice, Investice</t>
  </si>
  <si>
    <t>MO-107290-2022-00034</t>
  </si>
  <si>
    <t>Obec Ovčáry</t>
  </si>
  <si>
    <t>Mělník</t>
  </si>
  <si>
    <t>MO-107290-2022-00107</t>
  </si>
  <si>
    <t>Obec Dolní Řasnice</t>
  </si>
  <si>
    <t>Liberecký kraj</t>
  </si>
  <si>
    <t>Liberec</t>
  </si>
  <si>
    <t>MO-107290-2022-00121</t>
  </si>
  <si>
    <t>Obec Chotýšany</t>
  </si>
  <si>
    <t>MO-107290-2022-00090</t>
  </si>
  <si>
    <t>MO-107290-2022-00045</t>
  </si>
  <si>
    <t>Obec Kouty</t>
  </si>
  <si>
    <t>MO-107290-2022-00069</t>
  </si>
  <si>
    <t>Obec Oplocany</t>
  </si>
  <si>
    <t>Olomoucký kraj</t>
  </si>
  <si>
    <t>Přerov</t>
  </si>
  <si>
    <t>MO-107290-2022-00019</t>
  </si>
  <si>
    <t>Obec Sedlejov</t>
  </si>
  <si>
    <t>MO-107290-2022-00087</t>
  </si>
  <si>
    <t>Městys Měcholupy</t>
  </si>
  <si>
    <t>Louny</t>
  </si>
  <si>
    <t>MO-107290-2022-00072</t>
  </si>
  <si>
    <t>Obec Veverské Knínice</t>
  </si>
  <si>
    <t>Brno - venkov</t>
  </si>
  <si>
    <t>MO-107290-2022-00030</t>
  </si>
  <si>
    <t>Obec Mladotice</t>
  </si>
  <si>
    <t>Plzeň - sever</t>
  </si>
  <si>
    <t>MO-107290-2022-00005</t>
  </si>
  <si>
    <t>Obec Polepy</t>
  </si>
  <si>
    <t>Litoměřice</t>
  </si>
  <si>
    <t>MO-107290-2022-00082</t>
  </si>
  <si>
    <t>Obec Kadov</t>
  </si>
  <si>
    <t>MO-107290-2022-00103</t>
  </si>
  <si>
    <t>Obec Libouchec</t>
  </si>
  <si>
    <t>MO-107290-2022-00104</t>
  </si>
  <si>
    <t>Obec Chromeč</t>
  </si>
  <si>
    <t>Šumperk</t>
  </si>
  <si>
    <t>MO-107290-2022-00060</t>
  </si>
  <si>
    <t>Římskokatolická farnost Nechanice</t>
  </si>
  <si>
    <t>MO-107290-2022-00062</t>
  </si>
  <si>
    <t>Město Boží Dar</t>
  </si>
  <si>
    <t>Karlovarský kraj</t>
  </si>
  <si>
    <t>Karlovy Vary</t>
  </si>
  <si>
    <t>MO-107290-2022-00027</t>
  </si>
  <si>
    <t>Město Kožlany</t>
  </si>
  <si>
    <t>MO-107290-2022-00074</t>
  </si>
  <si>
    <t>Městys Čechtice</t>
  </si>
  <si>
    <t>MO-107290-2022-00036</t>
  </si>
  <si>
    <t>Obec Proseč pod Ještědem</t>
  </si>
  <si>
    <t>MO-107290-2022-00049</t>
  </si>
  <si>
    <t>Obec Starý Mateřov</t>
  </si>
  <si>
    <t>Pardubice</t>
  </si>
  <si>
    <t>MO-107290-2022-00029</t>
  </si>
  <si>
    <t>Město Strakonice</t>
  </si>
  <si>
    <t>MO-107290-2022-00048</t>
  </si>
  <si>
    <t>MO-107290-2022-00093</t>
  </si>
  <si>
    <t>Obec Suchomasty</t>
  </si>
  <si>
    <t>Beroun</t>
  </si>
  <si>
    <t>MO-107290-2022-00007</t>
  </si>
  <si>
    <t>MO-107290-2022-00018</t>
  </si>
  <si>
    <t>MO-107290-2022-00106</t>
  </si>
  <si>
    <t>Obec Mankovice</t>
  </si>
  <si>
    <t>Moravskoslezský kraj</t>
  </si>
  <si>
    <t>Nový Jičín</t>
  </si>
  <si>
    <t>MO-107290-2022-00052</t>
  </si>
  <si>
    <t>Obec Žďár</t>
  </si>
  <si>
    <t>Mladá Boleslav</t>
  </si>
  <si>
    <t>MO-107290-2022-00057</t>
  </si>
  <si>
    <t>Obec Třebušín</t>
  </si>
  <si>
    <t>MO-107290-2022-00016</t>
  </si>
  <si>
    <t>Obec Jindřichov</t>
  </si>
  <si>
    <t>MO-107290-2022-00077</t>
  </si>
  <si>
    <t>Město Krásná Lípa</t>
  </si>
  <si>
    <t>Děčín</t>
  </si>
  <si>
    <t>MO-107290-2022-00075</t>
  </si>
  <si>
    <t>Město Teplá</t>
  </si>
  <si>
    <t>Cheb</t>
  </si>
  <si>
    <t>MO-107290-2022-00076</t>
  </si>
  <si>
    <t>MO-107290-2022-00092</t>
  </si>
  <si>
    <t>Obec Dasnice</t>
  </si>
  <si>
    <t>Sokolov</t>
  </si>
  <si>
    <t>MO-107290-2022-00012</t>
  </si>
  <si>
    <t>Ústí nad Orlicí</t>
  </si>
  <si>
    <t>Petrovice - oprava pomníku padlým v 1. světové válce</t>
  </si>
  <si>
    <t>MO-107290-2022-00098</t>
  </si>
  <si>
    <t>Obec Kostelní Hlavno</t>
  </si>
  <si>
    <t>Praha - východ</t>
  </si>
  <si>
    <t>MO-107290-2022-00026</t>
  </si>
  <si>
    <t>Obec Běleč</t>
  </si>
  <si>
    <t>Kladno</t>
  </si>
  <si>
    <t>MO-107290-2022-00079</t>
  </si>
  <si>
    <t>Obec Slunečná</t>
  </si>
  <si>
    <t>Česká Lípa</t>
  </si>
  <si>
    <t>MO-107290-2022-00059</t>
  </si>
  <si>
    <t>Obec Koválovice-Osíčany</t>
  </si>
  <si>
    <t>Prostějov</t>
  </si>
  <si>
    <t>MO-107290-2022-00081</t>
  </si>
  <si>
    <t>Obec Šebířov</t>
  </si>
  <si>
    <t>Tábor</t>
  </si>
  <si>
    <t>MO-107290-2022-00096</t>
  </si>
  <si>
    <t>Trutnov</t>
  </si>
  <si>
    <t>MO-107290-2022-00114</t>
  </si>
  <si>
    <t>Obec Rosice</t>
  </si>
  <si>
    <t>Chrudim</t>
  </si>
  <si>
    <t>MO-107290-2022-00111</t>
  </si>
  <si>
    <t>Obec Klínec</t>
  </si>
  <si>
    <t>Praha - západ</t>
  </si>
  <si>
    <t>MO-107290-2022-00003</t>
  </si>
  <si>
    <t>Obec Pustějov</t>
  </si>
  <si>
    <t>Pustějov - rekonstrukce památníku obětem 1. světové války</t>
  </si>
  <si>
    <t>MO-107290-2022-00080</t>
  </si>
  <si>
    <t>Obec Petrovice</t>
  </si>
  <si>
    <t>Příbram</t>
  </si>
  <si>
    <t>MO-107290-2022-00099</t>
  </si>
  <si>
    <t>MO-107290-2022-00068</t>
  </si>
  <si>
    <t>Obec Dolní Bečva</t>
  </si>
  <si>
    <t>Vsetín</t>
  </si>
  <si>
    <t>MO-107290-2022-00095</t>
  </si>
  <si>
    <t>Město Čáslav</t>
  </si>
  <si>
    <t>Kutná Hora</t>
  </si>
  <si>
    <t>MO-107290-2022-00035</t>
  </si>
  <si>
    <t>Město Šluknov</t>
  </si>
  <si>
    <t>MO-107290-2022-00043</t>
  </si>
  <si>
    <t>Město Krásná Hora nad Vltavou</t>
  </si>
  <si>
    <t>MO-107290-2022-00063</t>
  </si>
  <si>
    <t>Městys Běhařovice</t>
  </si>
  <si>
    <t>MO-107290-2022-00115</t>
  </si>
  <si>
    <t>Obec Rejchartice</t>
  </si>
  <si>
    <t>MO-107290-2022-00050</t>
  </si>
  <si>
    <t>Město Tovačov</t>
  </si>
  <si>
    <t>MO-107290-2022-00004</t>
  </si>
  <si>
    <t>Obec Opařany</t>
  </si>
  <si>
    <t>MO-107290-2022-00044</t>
  </si>
  <si>
    <t>Obec Míškovice</t>
  </si>
  <si>
    <t>Kroměříž</t>
  </si>
  <si>
    <t>MO-107290-2022-00117</t>
  </si>
  <si>
    <t>Obec Telnice</t>
  </si>
  <si>
    <t>MO-107290-2022-00024</t>
  </si>
  <si>
    <t>Obec Albrechtice nad Vltavou</t>
  </si>
  <si>
    <t>Písek</t>
  </si>
  <si>
    <t>MO-107290-2022-00066</t>
  </si>
  <si>
    <t>Městys Olbramkostel</t>
  </si>
  <si>
    <t>MO-107290-2022-00014</t>
  </si>
  <si>
    <t>Městys Kounice</t>
  </si>
  <si>
    <t>MO-107290-2022-00086</t>
  </si>
  <si>
    <t>Obec Velká Skrovnice</t>
  </si>
  <si>
    <t>MO-107290-2022-00102</t>
  </si>
  <si>
    <t>Město Budyně nad Ohří</t>
  </si>
  <si>
    <t>MO-107290-2022-00042</t>
  </si>
  <si>
    <t>Obec Jenišovice</t>
  </si>
  <si>
    <t>Jablonec nad Nisou</t>
  </si>
  <si>
    <t>MO-107290-2022-00070</t>
  </si>
  <si>
    <t>Obec Jarošov</t>
  </si>
  <si>
    <t>MO-107290-2022-00110</t>
  </si>
  <si>
    <t>Obec Pracejovice</t>
  </si>
  <si>
    <t>MO-107290-2022-00041</t>
  </si>
  <si>
    <t>Obec Mírov</t>
  </si>
  <si>
    <t>MO-107290-2022-00089</t>
  </si>
  <si>
    <t>Obec Stará Voda</t>
  </si>
  <si>
    <t>MO-107290-2022-00118</t>
  </si>
  <si>
    <t>Městys Dolní Cerekev</t>
  </si>
  <si>
    <t>MO-107290-2022-00022</t>
  </si>
  <si>
    <t>Obec Jesenice</t>
  </si>
  <si>
    <t>MO-107290-2022-00053</t>
  </si>
  <si>
    <t>Městys Kunvald</t>
  </si>
  <si>
    <t>MO-107290-2022-00073</t>
  </si>
  <si>
    <t>Obec Tismice</t>
  </si>
  <si>
    <t>MO-107290-2022-00046</t>
  </si>
  <si>
    <t>Obec Bratronice</t>
  </si>
  <si>
    <t>MO-107290-2022-00038</t>
  </si>
  <si>
    <t>Obec Markvartice</t>
  </si>
  <si>
    <t>MO-107290-2022-00015</t>
  </si>
  <si>
    <t>Město Žamberk</t>
  </si>
  <si>
    <t>MO-107290-2022-00065</t>
  </si>
  <si>
    <t>Statutární město Olomouc</t>
  </si>
  <si>
    <t>Olomouc</t>
  </si>
  <si>
    <t>MO-107290-2022-00031</t>
  </si>
  <si>
    <t>MO-107290-2022-00100</t>
  </si>
  <si>
    <t>Obec Velký Luh</t>
  </si>
  <si>
    <t>MO-107290-2022-00055</t>
  </si>
  <si>
    <t>Město Český Těšín</t>
  </si>
  <si>
    <t>Karviná</t>
  </si>
  <si>
    <t>MO-107290-2022-00088</t>
  </si>
  <si>
    <t>Statutární město Třinec</t>
  </si>
  <si>
    <t>Frýdek - Místek</t>
  </si>
  <si>
    <t>MO-107290-2022-00025</t>
  </si>
  <si>
    <t>MO-107290-2022-00113</t>
  </si>
  <si>
    <t>Obec Loučná nad Desnou</t>
  </si>
  <si>
    <t>MO-107290-2022-00008</t>
  </si>
  <si>
    <t>Obec Branišovice</t>
  </si>
  <si>
    <t>MO-107290-2022-00017</t>
  </si>
  <si>
    <t>Město Sedlec-Prčice</t>
  </si>
  <si>
    <t>MO-107290-2022-00109</t>
  </si>
  <si>
    <t>Obec Dolní Kralovice</t>
  </si>
  <si>
    <t>MO-107290-2022-00006</t>
  </si>
  <si>
    <t>Město Staňkov</t>
  </si>
  <si>
    <t>MO-107290-2022-00067</t>
  </si>
  <si>
    <t>Město Česká Kamenice</t>
  </si>
  <si>
    <t>MO-107290-2022-00032</t>
  </si>
  <si>
    <t>Město Vrchlabí</t>
  </si>
  <si>
    <t>MO-107290-2022-00011</t>
  </si>
  <si>
    <t>Město Dobřany</t>
  </si>
  <si>
    <t>Plzeň - jih</t>
  </si>
  <si>
    <t>Obec Sedloňov</t>
  </si>
  <si>
    <t>Obec Hrádek</t>
  </si>
  <si>
    <t>Obec Mžany</t>
  </si>
  <si>
    <t>Město Česká Skalice</t>
  </si>
  <si>
    <t>Obec Velká Jesenice</t>
  </si>
  <si>
    <t>Obec Přepychy</t>
  </si>
  <si>
    <t>Obec Dolní Dvůr</t>
  </si>
  <si>
    <t>Obec Dolní Přím</t>
  </si>
  <si>
    <t>Městys Zásada</t>
  </si>
  <si>
    <t>Městys Škvorec</t>
  </si>
  <si>
    <t>Vlastní zdroje</t>
  </si>
  <si>
    <t>Opařany - oprava pomníku obětem světových válek</t>
  </si>
  <si>
    <t>Staňkov - oprava pomníku obětem 1. světové války</t>
  </si>
  <si>
    <t>Veliká Jesenice - oprava pomníku obětem 1. světové války</t>
  </si>
  <si>
    <t>Branišovice – vybudování pomníku obětem 1. světové války</t>
  </si>
  <si>
    <t>Dobřany - výstavba pomníku obětem 1. světové války</t>
  </si>
  <si>
    <t>Petrovice - oprava pomníku obětem 1. světové války</t>
  </si>
  <si>
    <t>Bojkovice - oprava pomníků obětem světových válek</t>
  </si>
  <si>
    <t>Kounice - renovace památníku obětem 1. světové války</t>
  </si>
  <si>
    <t>Žamberk - oprava pomníku obětem 2. světové války</t>
  </si>
  <si>
    <t>Jindřichov - oprava památníku obětem 1. světové války</t>
  </si>
  <si>
    <t>Sedlec-Prčice - výstavba památníku obětem 1. světové války</t>
  </si>
  <si>
    <t>Přepychy - oprava památníku obětem 1. světové války</t>
  </si>
  <si>
    <t>Sedloňov - oprava válečného hrobu oběti 2. světové války</t>
  </si>
  <si>
    <t>Škvorec – obnova pomníku obětem 1. světové války</t>
  </si>
  <si>
    <t>Běleč – oprava pomníku obětem světových válek</t>
  </si>
  <si>
    <t>Kožlany - oprava památníku obětem 1. světové války</t>
  </si>
  <si>
    <t>Žernov - oprava pomníku obětem 1. světové války</t>
  </si>
  <si>
    <t>Strakonice - oprava pomníku obětem 1. světové války</t>
  </si>
  <si>
    <t>Mladotice - oprava pomníků obětem světových válek</t>
  </si>
  <si>
    <t>Zásada - rekonstrukce pomníku obětem 1. světové války</t>
  </si>
  <si>
    <t>Vrchlabí - oprava pomníku obětem prusko-rakouské války r. 1866</t>
  </si>
  <si>
    <t>Ovčáry - oprava pomníku obětem 1. světové války</t>
  </si>
  <si>
    <t>Šluknov - oprava památníku obětem 1. světové války</t>
  </si>
  <si>
    <t>Mírov - oprava památníku obětem 1. světové války</t>
  </si>
  <si>
    <t>Jenišovice - oprava pomníku obětem 1. světové války</t>
  </si>
  <si>
    <t>Krásná Hora nad Vltavou - oprava pomníku obětem 1. světové války</t>
  </si>
  <si>
    <t>Míškovice - oprava památníku obětem 1. světové války</t>
  </si>
  <si>
    <t>Kouty - oprava pomníku obětem světových válek</t>
  </si>
  <si>
    <t>Bratronice - rekonstrukce pomníku obětem 1. světové války</t>
  </si>
  <si>
    <t>Vojnův Městec - oprava válečného hrobu obětí 1. světové války a pomníků obětem světových válek</t>
  </si>
  <si>
    <t>Starý Mateřov - oprava pomníku obětem světových válek</t>
  </si>
  <si>
    <t>Tovačov - oprava válečných hrobů obětí prusko-rakouské války r. 1866 -  I. etapa</t>
  </si>
  <si>
    <t>Dobšice - oprava pomníku obětem světových válek</t>
  </si>
  <si>
    <t>Žďár - oprava válečného hrobu oběti prusko-rakouské války r. 1866</t>
  </si>
  <si>
    <t>Kunvald - oprava pomníku obětem 1. světové války</t>
  </si>
  <si>
    <t>Český Těšín - oprava pomníku obětem 2. světové války</t>
  </si>
  <si>
    <t>Klatovec - oprava památníku obětem 1. světové války</t>
  </si>
  <si>
    <t xml:space="preserve">Třebušín - restaurování válečného hrobu oběti 1. světové války </t>
  </si>
  <si>
    <t>Běhařovice - oprava pomníku obětem 1. světové války</t>
  </si>
  <si>
    <t>Pustá Kamenice - oprava pomníku obětem 2. světové války</t>
  </si>
  <si>
    <t>Olomouc - oprava mauzolea obětí 1. světové války - III. etapa – 1. podetapa</t>
  </si>
  <si>
    <t>Česká Kamenice - obnova pomníku obětem 1. světové války</t>
  </si>
  <si>
    <t>Jarošov - oprava památníku obětem 1. světové války</t>
  </si>
  <si>
    <t>Tismice - restaurování památníku obětem 1. světové války</t>
  </si>
  <si>
    <t>Čechtice - oprava pomníku obětem 1. světové války</t>
  </si>
  <si>
    <t>Teplá - oprava pomníku obětem 1. světové války - Kladruby u Beranova</t>
  </si>
  <si>
    <t>Krásná Lípa - oprava památníku obětem 1. světové války</t>
  </si>
  <si>
    <t>Šebířov - oprava pomníku obětem 1. světové války</t>
  </si>
  <si>
    <t>Kadov - oprava pomníku obětem světových válek</t>
  </si>
  <si>
    <t>Mžany - oprava pomníku obětem světových válek</t>
  </si>
  <si>
    <t xml:space="preserve">Nevolice - oprava pomníku obětem 1. světové války </t>
  </si>
  <si>
    <t>Hornice - výstavba památníku obětem 2. světové války</t>
  </si>
  <si>
    <t>Velká Skrovnice - restaurování pomníku obětem světových válek</t>
  </si>
  <si>
    <t>Měcholupy - oprava pomníku obětem 2. světové války</t>
  </si>
  <si>
    <t xml:space="preserve">Třinec - oprava památníku obětem 2. světové války </t>
  </si>
  <si>
    <t>Stará Voda - obnova pomníku obětem 1. světové války</t>
  </si>
  <si>
    <t>Dasnice - oprava pomníku obětem světových válek</t>
  </si>
  <si>
    <t>Suchomasty - oprava pomníku obětem světových válek</t>
  </si>
  <si>
    <t>Dolní Dvůr - oprava památníku obětem světových válek</t>
  </si>
  <si>
    <t xml:space="preserve">Horní Újezd - rekonstrukce pomníků obětem 1. světové války </t>
  </si>
  <si>
    <t>Kostelní Hlavno - oprava památníku obětem 1. světové války</t>
  </si>
  <si>
    <t>Dolní Přím - oprava pomníků obětem prusko-rakouské války r. 1866</t>
  </si>
  <si>
    <t>Velký Luh - restaurování pomníku obětem 1. světové války</t>
  </si>
  <si>
    <t>Budyně nad Ohří - oprava pomníku obětem 1. světové války</t>
  </si>
  <si>
    <t>Libouchec - oprava válečných hrobů obětí světových válek</t>
  </si>
  <si>
    <t>Chromeč - oprava pomníku obětem 1. světové války</t>
  </si>
  <si>
    <t>Miroslav - oprava válečného hrobu obětí 2. světové války</t>
  </si>
  <si>
    <t>Mankovice - oprava pomníku obětem světových válek</t>
  </si>
  <si>
    <t>Dolní Řasnice - obnova pomníku obětem 1. světové války - II. etapa</t>
  </si>
  <si>
    <t>Pracejovice - obnova pomníku obětem 1. světové války</t>
  </si>
  <si>
    <t>Zvotoky - oprava pomníku obětem 1. světové války</t>
  </si>
  <si>
    <t>Loučná nad Desnou - restaurování památníku obětem 1. světové války</t>
  </si>
  <si>
    <t>Rosice - oprava válečného hrobu obětí napoleonské války</t>
  </si>
  <si>
    <t>Rejchartice - oprava památníku obětem 1. světové války</t>
  </si>
  <si>
    <t>Dolní Cerekev - obnova památníku obětem světových válek</t>
  </si>
  <si>
    <t>Hranice - oprava pomníku obětem 1. světové války</t>
  </si>
  <si>
    <t>Chotýšany - rekonstrukce památníku obětem 1. světové války</t>
  </si>
  <si>
    <t>Čáslav - oprava osária obětí 1. světové války</t>
  </si>
  <si>
    <t>Olbramkostel - oprava památníku obětem 1. světové války</t>
  </si>
  <si>
    <t>Markvartice - obnova pomníku obětem 1. světové války</t>
  </si>
  <si>
    <t>Proseč pod Ještědem - oprava památníku obětem 1. světové války</t>
  </si>
  <si>
    <t>Hrádek - oprava pomníků obětem prusko-rakouské války r. 1866 – I. etapa</t>
  </si>
  <si>
    <t>Olbramovice - oprava válečného hrobu obětí 2. světové války</t>
  </si>
  <si>
    <t>Havlíčkův Brod - oprava válečných hrobů obětem 2. světové války</t>
  </si>
  <si>
    <t>Klenčí pod Čerchovem - rekonstrukce válečného hrobu obětí 2. světové války</t>
  </si>
  <si>
    <t>Němčice - renovace pomníku obětem světových válek</t>
  </si>
  <si>
    <t>Chlumec - obnova pomníku obětem 1. světové války a oprava válečného hrobu obětí 2. světové války</t>
  </si>
  <si>
    <t>Královéhradecký kraj - oprava pomníku obětem prusko-rakouské války r. 1866</t>
  </si>
  <si>
    <t>Oplocany - renovace pomníku obětem 1. světové války</t>
  </si>
  <si>
    <t>Sedlejov - renovace pomníku obětem 1. světové války</t>
  </si>
  <si>
    <t>Veverské Knínice - renovace pomníku obětem světových válek</t>
  </si>
  <si>
    <t>Polepy - oprava pomníku obětem 1. světové války</t>
  </si>
  <si>
    <t>Nechanice - oprava válečného hrobu obětí prusko-rakouské války r. 1866</t>
  </si>
  <si>
    <t>Česká Skalice - oprava válečných hrobů a pomníků obětem prusko-rakouské války r. 1866 - II. etapa</t>
  </si>
  <si>
    <t>Koválovice-Osíčany - oprava pomníku obětem 1. světové války</t>
  </si>
  <si>
    <t>Slunečná - rekonstrukce válečného hrobu obětí 1. světové války</t>
  </si>
  <si>
    <t xml:space="preserve">Dolní Bečva - renovace pomníku obětem 2. světové války </t>
  </si>
  <si>
    <t>Telnice - obnova pomníku obětem 1. světové války</t>
  </si>
  <si>
    <t>Albrechtice nad Vltavou - renovace pomníku obětem 1. světové války</t>
  </si>
  <si>
    <t>Jesenice - oprava památníku obětem 1. světové války</t>
  </si>
  <si>
    <t>Dolní Kralovice - oprava pomníku obětem 1. světové války</t>
  </si>
  <si>
    <t>Boží Dar - oprava válečného hrobu obětí 2. světové války a pomníku obětem 1. světové války</t>
  </si>
  <si>
    <t>Teplá - oprava pomníku obětem 2. světové války - Mrázov</t>
  </si>
  <si>
    <t>Klínec - renovace pomníku obětem světových válek</t>
  </si>
  <si>
    <t>107D291002401</t>
  </si>
  <si>
    <t>107D291002402</t>
  </si>
  <si>
    <t>107D291002403</t>
  </si>
  <si>
    <t>107D291002404</t>
  </si>
  <si>
    <t>107D291002405</t>
  </si>
  <si>
    <t>107D291002406</t>
  </si>
  <si>
    <t>107D291002407</t>
  </si>
  <si>
    <t>107D291002408</t>
  </si>
  <si>
    <t>107D291002409</t>
  </si>
  <si>
    <t>107D291002410</t>
  </si>
  <si>
    <t>107D291002411</t>
  </si>
  <si>
    <t>107D291002412</t>
  </si>
  <si>
    <t>107D291002413</t>
  </si>
  <si>
    <t>107D291002414</t>
  </si>
  <si>
    <t>107D291002415</t>
  </si>
  <si>
    <t>107D291002416</t>
  </si>
  <si>
    <t>107D291002417</t>
  </si>
  <si>
    <t>107D291002418</t>
  </si>
  <si>
    <t>107D291002419</t>
  </si>
  <si>
    <t>107D291002420</t>
  </si>
  <si>
    <t>107D291002421</t>
  </si>
  <si>
    <t>107D291002422</t>
  </si>
  <si>
    <t>107D291002423</t>
  </si>
  <si>
    <t>107D291002424</t>
  </si>
  <si>
    <t>107D291002425</t>
  </si>
  <si>
    <t>107D291002426</t>
  </si>
  <si>
    <t>107D291002427</t>
  </si>
  <si>
    <t>107D291002428</t>
  </si>
  <si>
    <t>107D291002429</t>
  </si>
  <si>
    <t>107D291002430</t>
  </si>
  <si>
    <t>107D291002431</t>
  </si>
  <si>
    <t>107D291002432</t>
  </si>
  <si>
    <t>107D291002433</t>
  </si>
  <si>
    <t>107D291002434</t>
  </si>
  <si>
    <t>107D291002435</t>
  </si>
  <si>
    <t>107D291002436</t>
  </si>
  <si>
    <t>107D291002437</t>
  </si>
  <si>
    <t>107D291002438</t>
  </si>
  <si>
    <t>107D291002439</t>
  </si>
  <si>
    <t>107D291002440</t>
  </si>
  <si>
    <t>107D291002441</t>
  </si>
  <si>
    <t>107D291002442</t>
  </si>
  <si>
    <t>107D291002443</t>
  </si>
  <si>
    <t>107D291002444</t>
  </si>
  <si>
    <t>107D291002445</t>
  </si>
  <si>
    <t>107D291002446</t>
  </si>
  <si>
    <t>107D291002447</t>
  </si>
  <si>
    <t>107D291002448</t>
  </si>
  <si>
    <t>107D291002449</t>
  </si>
  <si>
    <t>107D291002450</t>
  </si>
  <si>
    <t>107D291002451</t>
  </si>
  <si>
    <t>107D291002452</t>
  </si>
  <si>
    <t>107D291002453</t>
  </si>
  <si>
    <t>107D291002454</t>
  </si>
  <si>
    <t>107D291002455</t>
  </si>
  <si>
    <t>107D291002456</t>
  </si>
  <si>
    <t>107D291002457</t>
  </si>
  <si>
    <t>107D291002458</t>
  </si>
  <si>
    <t>107D291002459</t>
  </si>
  <si>
    <t>107D291002460</t>
  </si>
  <si>
    <t>107D291002461</t>
  </si>
  <si>
    <t>107D291002462</t>
  </si>
  <si>
    <t>107D291002463</t>
  </si>
  <si>
    <t>107D291002464</t>
  </si>
  <si>
    <t>107D291002465</t>
  </si>
  <si>
    <t>107D291002466</t>
  </si>
  <si>
    <t>107D291002467</t>
  </si>
  <si>
    <t>107D291002468</t>
  </si>
  <si>
    <t>107D291002469</t>
  </si>
  <si>
    <t>107D291002470</t>
  </si>
  <si>
    <t>107D291002471</t>
  </si>
  <si>
    <t>107D291002472</t>
  </si>
  <si>
    <t>107D291002473</t>
  </si>
  <si>
    <t>107D291002474</t>
  </si>
  <si>
    <t>107D291002475</t>
  </si>
  <si>
    <t>107D291002476</t>
  </si>
  <si>
    <t>107D291002477</t>
  </si>
  <si>
    <t>107D291002478</t>
  </si>
  <si>
    <t>107D291002479</t>
  </si>
  <si>
    <t>107D291002480</t>
  </si>
  <si>
    <t>107D291002481</t>
  </si>
  <si>
    <t>107D291002482</t>
  </si>
  <si>
    <t>Požadavek na dotaci</t>
  </si>
  <si>
    <t>VH</t>
  </si>
  <si>
    <t xml:space="preserve">PM </t>
  </si>
  <si>
    <t>Čj. žádosti</t>
  </si>
  <si>
    <t>Žádosti o dotace na péči o válečné hroby seřazené podle dosaženého bodového hodnocení - na rok 2024</t>
  </si>
  <si>
    <t>Žádosti k realizaci</t>
  </si>
  <si>
    <t>Zamítnuté žádosti z důvodu nedostatku finančních prostředků</t>
  </si>
  <si>
    <t>Celkem</t>
  </si>
  <si>
    <t>Číslo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</si>
</sst>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č&quot;;[Red]\-#,##0\ &quot;Kč&quot;"/>
    <numFmt numFmtId="164" formatCode="[$-10405]#,##0"/>
    <numFmt numFmtId="165" formatCode="[$-10405]dd\.mm\.yyyy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8"/>
      <name val="Arial Narrow"/>
      <family val="2"/>
      <charset val="238"/>
    </font>
    <font>
      <sz val="8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theme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rgb="FFD3D3D3"/>
      </left>
      <right/>
      <top/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3" fillId="0" borderId="0"/>
  </cellStyleXfs>
  <cellXfs count="233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2" borderId="10" xfId="1" applyNumberFormat="1" applyFont="1" applyFill="1" applyBorder="1" applyAlignment="1">
      <alignment vertical="top" wrapText="1" readingOrder="1"/>
    </xf>
    <xf numFmtId="0" fontId="5" fillId="2" borderId="10" xfId="1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" borderId="16" xfId="1" applyNumberFormat="1" applyFont="1" applyFill="1" applyBorder="1" applyAlignment="1">
      <alignment vertical="top" wrapText="1" readingOrder="1"/>
    </xf>
    <xf numFmtId="0" fontId="5" fillId="2" borderId="16" xfId="1" applyNumberFormat="1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top" wrapText="1" readingOrder="1"/>
    </xf>
    <xf numFmtId="0" fontId="6" fillId="0" borderId="0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164" fontId="5" fillId="0" borderId="46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vertical="top" wrapText="1" readingOrder="1"/>
    </xf>
    <xf numFmtId="165" fontId="5" fillId="0" borderId="0" xfId="1" applyNumberFormat="1" applyFont="1" applyFill="1" applyBorder="1" applyAlignment="1">
      <alignment vertical="top" wrapText="1" readingOrder="1"/>
    </xf>
    <xf numFmtId="164" fontId="5" fillId="0" borderId="0" xfId="1" applyNumberFormat="1" applyFont="1" applyFill="1" applyBorder="1" applyAlignment="1">
      <alignment horizontal="right" vertical="top" wrapText="1" readingOrder="1"/>
    </xf>
    <xf numFmtId="164" fontId="5" fillId="0" borderId="0" xfId="1" applyNumberFormat="1" applyFont="1" applyFill="1" applyBorder="1" applyAlignment="1">
      <alignment vertical="top" wrapText="1" readingOrder="1"/>
    </xf>
    <xf numFmtId="3" fontId="9" fillId="0" borderId="0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165" fontId="5" fillId="0" borderId="1" xfId="1" applyNumberFormat="1" applyFont="1" applyFill="1" applyBorder="1" applyAlignment="1">
      <alignment vertical="top" wrapText="1" readingOrder="1"/>
    </xf>
    <xf numFmtId="164" fontId="5" fillId="0" borderId="1" xfId="1" applyNumberFormat="1" applyFont="1" applyFill="1" applyBorder="1" applyAlignment="1">
      <alignment horizontal="right" vertical="top" wrapText="1" readingOrder="1"/>
    </xf>
    <xf numFmtId="164" fontId="5" fillId="0" borderId="2" xfId="1" applyNumberFormat="1" applyFont="1" applyFill="1" applyBorder="1" applyAlignment="1">
      <alignment horizontal="right" vertical="top" wrapText="1" readingOrder="1"/>
    </xf>
    <xf numFmtId="3" fontId="11" fillId="0" borderId="0" xfId="0" applyNumberFormat="1" applyFont="1" applyFill="1" applyBorder="1" applyAlignment="1">
      <alignment horizontal="center" vertical="center"/>
    </xf>
    <xf numFmtId="164" fontId="12" fillId="0" borderId="8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horizontal="center" vertical="center" wrapText="1" readingOrder="1"/>
    </xf>
    <xf numFmtId="0" fontId="12" fillId="0" borderId="10" xfId="1" applyNumberFormat="1" applyFont="1" applyFill="1" applyBorder="1" applyAlignment="1">
      <alignment horizontal="left" vertical="center" wrapText="1" readingOrder="1"/>
    </xf>
    <xf numFmtId="0" fontId="12" fillId="0" borderId="10" xfId="1" applyNumberFormat="1" applyFont="1" applyFill="1" applyBorder="1" applyAlignment="1">
      <alignment vertical="center" wrapText="1" readingOrder="1"/>
    </xf>
    <xf numFmtId="165" fontId="12" fillId="0" borderId="10" xfId="1" applyNumberFormat="1" applyFont="1" applyFill="1" applyBorder="1" applyAlignment="1">
      <alignment horizontal="right" vertical="center" wrapText="1" readingOrder="1"/>
    </xf>
    <xf numFmtId="0" fontId="12" fillId="0" borderId="10" xfId="1" applyNumberFormat="1" applyFont="1" applyFill="1" applyBorder="1" applyAlignment="1">
      <alignment horizontal="right" vertical="center" wrapText="1" readingOrder="1"/>
    </xf>
    <xf numFmtId="164" fontId="12" fillId="0" borderId="10" xfId="1" applyNumberFormat="1" applyFont="1" applyFill="1" applyBorder="1" applyAlignment="1">
      <alignment horizontal="right" vertical="center" wrapText="1" readingOrder="1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164" fontId="12" fillId="0" borderId="12" xfId="1" applyNumberFormat="1" applyFont="1" applyFill="1" applyBorder="1" applyAlignment="1">
      <alignment horizontal="right" vertical="center" wrapText="1" readingOrder="1"/>
    </xf>
    <xf numFmtId="164" fontId="12" fillId="0" borderId="13" xfId="1" applyNumberFormat="1" applyFont="1" applyFill="1" applyBorder="1" applyAlignment="1">
      <alignment horizontal="right" vertical="center" wrapText="1" readingOrder="1"/>
    </xf>
    <xf numFmtId="0" fontId="14" fillId="0" borderId="0" xfId="0" applyFont="1" applyFill="1" applyBorder="1"/>
    <xf numFmtId="164" fontId="12" fillId="0" borderId="6" xfId="1" applyNumberFormat="1" applyFont="1" applyFill="1" applyBorder="1" applyAlignment="1">
      <alignment horizontal="center" vertical="center" wrapText="1" readingOrder="1"/>
    </xf>
    <xf numFmtId="0" fontId="12" fillId="0" borderId="4" xfId="1" applyNumberFormat="1" applyFont="1" applyFill="1" applyBorder="1" applyAlignment="1">
      <alignment horizontal="center" vertical="center" wrapText="1" readingOrder="1"/>
    </xf>
    <xf numFmtId="0" fontId="12" fillId="0" borderId="4" xfId="1" applyNumberFormat="1" applyFont="1" applyFill="1" applyBorder="1" applyAlignment="1">
      <alignment horizontal="left" vertical="center" wrapText="1" readingOrder="1"/>
    </xf>
    <xf numFmtId="0" fontId="12" fillId="0" borderId="4" xfId="1" applyNumberFormat="1" applyFont="1" applyFill="1" applyBorder="1" applyAlignment="1">
      <alignment vertical="center" wrapText="1" readingOrder="1"/>
    </xf>
    <xf numFmtId="165" fontId="12" fillId="0" borderId="4" xfId="1" applyNumberFormat="1" applyFont="1" applyFill="1" applyBorder="1" applyAlignment="1">
      <alignment horizontal="right" vertical="center" wrapText="1" readingOrder="1"/>
    </xf>
    <xf numFmtId="0" fontId="12" fillId="0" borderId="4" xfId="1" applyNumberFormat="1" applyFont="1" applyFill="1" applyBorder="1" applyAlignment="1">
      <alignment horizontal="right" vertical="center" wrapText="1" readingOrder="1"/>
    </xf>
    <xf numFmtId="164" fontId="12" fillId="0" borderId="4" xfId="1" applyNumberFormat="1" applyFont="1" applyFill="1" applyBorder="1" applyAlignment="1">
      <alignment horizontal="right" vertical="center" wrapText="1" readingOrder="1"/>
    </xf>
    <xf numFmtId="0" fontId="13" fillId="0" borderId="4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164" fontId="12" fillId="0" borderId="7" xfId="1" applyNumberFormat="1" applyFont="1" applyFill="1" applyBorder="1" applyAlignment="1">
      <alignment horizontal="right" vertical="center" wrapText="1" readingOrder="1"/>
    </xf>
    <xf numFmtId="164" fontId="12" fillId="0" borderId="31" xfId="1" applyNumberFormat="1" applyFont="1" applyFill="1" applyBorder="1" applyAlignment="1">
      <alignment horizontal="right" vertical="center" wrapText="1" readingOrder="1"/>
    </xf>
    <xf numFmtId="164" fontId="12" fillId="0" borderId="6" xfId="1" applyNumberFormat="1" applyFont="1" applyFill="1" applyBorder="1" applyAlignment="1">
      <alignment horizontal="right" vertical="center" wrapText="1" readingOrder="1"/>
    </xf>
    <xf numFmtId="0" fontId="13" fillId="0" borderId="7" xfId="1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right" vertical="center"/>
    </xf>
    <xf numFmtId="3" fontId="13" fillId="0" borderId="6" xfId="0" applyNumberFormat="1" applyFont="1" applyFill="1" applyBorder="1" applyAlignment="1">
      <alignment horizontal="right" vertical="center"/>
    </xf>
    <xf numFmtId="3" fontId="13" fillId="0" borderId="7" xfId="0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vertical="center" wrapText="1"/>
    </xf>
    <xf numFmtId="164" fontId="12" fillId="0" borderId="14" xfId="1" applyNumberFormat="1" applyFont="1" applyFill="1" applyBorder="1" applyAlignment="1">
      <alignment horizontal="center" vertical="center" wrapText="1" readingOrder="1"/>
    </xf>
    <xf numFmtId="0" fontId="12" fillId="0" borderId="16" xfId="1" applyNumberFormat="1" applyFont="1" applyFill="1" applyBorder="1" applyAlignment="1">
      <alignment horizontal="center" vertical="center" wrapText="1" readingOrder="1"/>
    </xf>
    <xf numFmtId="0" fontId="12" fillId="0" borderId="16" xfId="1" applyNumberFormat="1" applyFont="1" applyFill="1" applyBorder="1" applyAlignment="1">
      <alignment horizontal="left" vertical="center" wrapText="1" readingOrder="1"/>
    </xf>
    <xf numFmtId="0" fontId="12" fillId="0" borderId="16" xfId="1" applyNumberFormat="1" applyFont="1" applyFill="1" applyBorder="1" applyAlignment="1">
      <alignment vertical="center" wrapText="1" readingOrder="1"/>
    </xf>
    <xf numFmtId="165" fontId="12" fillId="0" borderId="16" xfId="1" applyNumberFormat="1" applyFont="1" applyFill="1" applyBorder="1" applyAlignment="1">
      <alignment horizontal="right" vertical="center" wrapText="1" readingOrder="1"/>
    </xf>
    <xf numFmtId="0" fontId="12" fillId="0" borderId="16" xfId="1" applyNumberFormat="1" applyFont="1" applyFill="1" applyBorder="1" applyAlignment="1">
      <alignment horizontal="right" vertical="center" wrapText="1" readingOrder="1"/>
    </xf>
    <xf numFmtId="164" fontId="12" fillId="0" borderId="16" xfId="1" applyNumberFormat="1" applyFont="1" applyFill="1" applyBorder="1" applyAlignment="1">
      <alignment horizontal="right" vertical="center" wrapText="1" readingOrder="1"/>
    </xf>
    <xf numFmtId="0" fontId="13" fillId="0" borderId="16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right" vertical="center"/>
    </xf>
    <xf numFmtId="164" fontId="12" fillId="0" borderId="18" xfId="1" applyNumberFormat="1" applyFont="1" applyFill="1" applyBorder="1" applyAlignment="1">
      <alignment horizontal="right" vertical="center" wrapText="1" readingOrder="1"/>
    </xf>
    <xf numFmtId="164" fontId="12" fillId="0" borderId="19" xfId="1" applyNumberFormat="1" applyFont="1" applyFill="1" applyBorder="1" applyAlignment="1">
      <alignment horizontal="right" vertical="center" wrapText="1" readingOrder="1"/>
    </xf>
    <xf numFmtId="164" fontId="12" fillId="0" borderId="2" xfId="1" applyNumberFormat="1" applyFont="1" applyFill="1" applyBorder="1" applyAlignment="1">
      <alignment vertical="top" wrapText="1" readingOrder="1"/>
    </xf>
    <xf numFmtId="164" fontId="12" fillId="0" borderId="1" xfId="1" applyNumberFormat="1" applyFont="1" applyFill="1" applyBorder="1" applyAlignment="1">
      <alignment vertical="top" wrapText="1" readingOrder="1"/>
    </xf>
    <xf numFmtId="0" fontId="13" fillId="0" borderId="0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vertical="top" wrapText="1" readingOrder="1"/>
    </xf>
    <xf numFmtId="0" fontId="13" fillId="0" borderId="0" xfId="0" applyFont="1" applyFill="1" applyBorder="1"/>
    <xf numFmtId="3" fontId="11" fillId="0" borderId="29" xfId="0" applyNumberFormat="1" applyFont="1" applyFill="1" applyBorder="1" applyAlignment="1">
      <alignment horizontal="center" vertical="center"/>
    </xf>
    <xf numFmtId="3" fontId="15" fillId="0" borderId="30" xfId="1" applyNumberFormat="1" applyFont="1" applyFill="1" applyBorder="1" applyAlignment="1">
      <alignment horizontal="center" vertical="center" wrapText="1" readingOrder="1"/>
    </xf>
    <xf numFmtId="0" fontId="13" fillId="0" borderId="46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164" fontId="12" fillId="0" borderId="32" xfId="1" applyNumberFormat="1" applyFont="1" applyFill="1" applyBorder="1" applyAlignment="1">
      <alignment horizontal="center" vertical="center" wrapText="1" readingOrder="1"/>
    </xf>
    <xf numFmtId="0" fontId="12" fillId="0" borderId="33" xfId="1" applyNumberFormat="1" applyFont="1" applyFill="1" applyBorder="1" applyAlignment="1">
      <alignment horizontal="center" vertical="center" wrapText="1" readingOrder="1"/>
    </xf>
    <xf numFmtId="0" fontId="12" fillId="0" borderId="33" xfId="1" applyNumberFormat="1" applyFont="1" applyFill="1" applyBorder="1" applyAlignment="1">
      <alignment horizontal="left" vertical="center" wrapText="1" readingOrder="1"/>
    </xf>
    <xf numFmtId="0" fontId="12" fillId="0" borderId="33" xfId="1" applyNumberFormat="1" applyFont="1" applyFill="1" applyBorder="1" applyAlignment="1">
      <alignment vertical="center" wrapText="1" readingOrder="1"/>
    </xf>
    <xf numFmtId="165" fontId="12" fillId="0" borderId="33" xfId="1" applyNumberFormat="1" applyFont="1" applyFill="1" applyBorder="1" applyAlignment="1">
      <alignment vertical="center" wrapText="1" readingOrder="1"/>
    </xf>
    <xf numFmtId="164" fontId="12" fillId="0" borderId="33" xfId="1" applyNumberFormat="1" applyFont="1" applyFill="1" applyBorder="1" applyAlignment="1">
      <alignment horizontal="right" vertical="center" wrapText="1" readingOrder="1"/>
    </xf>
    <xf numFmtId="164" fontId="12" fillId="0" borderId="33" xfId="1" applyNumberFormat="1" applyFont="1" applyFill="1" applyBorder="1" applyAlignment="1">
      <alignment vertical="center" wrapText="1" readingOrder="1"/>
    </xf>
    <xf numFmtId="0" fontId="13" fillId="0" borderId="33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3" fontId="12" fillId="0" borderId="8" xfId="1" applyNumberFormat="1" applyFont="1" applyFill="1" applyBorder="1" applyAlignment="1">
      <alignment vertical="center" wrapText="1" readingOrder="1"/>
    </xf>
    <xf numFmtId="3" fontId="13" fillId="0" borderId="12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164" fontId="12" fillId="0" borderId="34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left" vertical="center" wrapText="1" readingOrder="1"/>
    </xf>
    <xf numFmtId="0" fontId="12" fillId="0" borderId="3" xfId="1" applyNumberFormat="1" applyFont="1" applyFill="1" applyBorder="1" applyAlignment="1">
      <alignment vertical="center" wrapText="1" readingOrder="1"/>
    </xf>
    <xf numFmtId="165" fontId="12" fillId="0" borderId="3" xfId="1" applyNumberFormat="1" applyFont="1" applyFill="1" applyBorder="1" applyAlignment="1">
      <alignment vertical="center" wrapText="1" readingOrder="1"/>
    </xf>
    <xf numFmtId="164" fontId="12" fillId="0" borderId="3" xfId="1" applyNumberFormat="1" applyFont="1" applyFill="1" applyBorder="1" applyAlignment="1">
      <alignment horizontal="right" vertical="center" wrapText="1" readingOrder="1"/>
    </xf>
    <xf numFmtId="164" fontId="12" fillId="0" borderId="3" xfId="1" applyNumberFormat="1" applyFont="1" applyFill="1" applyBorder="1" applyAlignment="1">
      <alignment vertical="center" wrapText="1" readingOrder="1"/>
    </xf>
    <xf numFmtId="0" fontId="13" fillId="0" borderId="3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3" fontId="13" fillId="0" borderId="6" xfId="0" applyNumberFormat="1" applyFont="1" applyFill="1" applyBorder="1" applyAlignment="1">
      <alignment vertical="center"/>
    </xf>
    <xf numFmtId="3" fontId="12" fillId="0" borderId="7" xfId="1" applyNumberFormat="1" applyFont="1" applyFill="1" applyBorder="1" applyAlignment="1">
      <alignment vertical="center" wrapText="1" readingOrder="1"/>
    </xf>
    <xf numFmtId="3" fontId="13" fillId="0" borderId="40" xfId="0" applyNumberFormat="1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3" fontId="12" fillId="0" borderId="6" xfId="1" applyNumberFormat="1" applyFont="1" applyFill="1" applyBorder="1" applyAlignment="1">
      <alignment vertical="center" wrapText="1" readingOrder="1"/>
    </xf>
    <xf numFmtId="164" fontId="12" fillId="0" borderId="26" xfId="1" applyNumberFormat="1" applyFont="1" applyFill="1" applyBorder="1" applyAlignment="1">
      <alignment horizontal="center" vertical="center" wrapText="1" readingOrder="1"/>
    </xf>
    <xf numFmtId="0" fontId="12" fillId="0" borderId="35" xfId="1" applyNumberFormat="1" applyFont="1" applyFill="1" applyBorder="1" applyAlignment="1">
      <alignment horizontal="center" vertical="center" wrapText="1" readingOrder="1"/>
    </xf>
    <xf numFmtId="0" fontId="12" fillId="0" borderId="35" xfId="1" applyNumberFormat="1" applyFont="1" applyFill="1" applyBorder="1" applyAlignment="1">
      <alignment horizontal="left" vertical="center" wrapText="1" readingOrder="1"/>
    </xf>
    <xf numFmtId="0" fontId="12" fillId="0" borderId="35" xfId="1" applyNumberFormat="1" applyFont="1" applyFill="1" applyBorder="1" applyAlignment="1">
      <alignment vertical="center" wrapText="1" readingOrder="1"/>
    </xf>
    <xf numFmtId="165" fontId="12" fillId="0" borderId="35" xfId="1" applyNumberFormat="1" applyFont="1" applyFill="1" applyBorder="1" applyAlignment="1">
      <alignment vertical="center" wrapText="1" readingOrder="1"/>
    </xf>
    <xf numFmtId="164" fontId="12" fillId="0" borderId="35" xfId="1" applyNumberFormat="1" applyFont="1" applyFill="1" applyBorder="1" applyAlignment="1">
      <alignment horizontal="right" vertical="center" wrapText="1" readingOrder="1"/>
    </xf>
    <xf numFmtId="164" fontId="12" fillId="0" borderId="35" xfId="1" applyNumberFormat="1" applyFont="1" applyFill="1" applyBorder="1" applyAlignment="1">
      <alignment vertical="center" wrapText="1" readingOrder="1"/>
    </xf>
    <xf numFmtId="0" fontId="13" fillId="0" borderId="35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 wrapText="1" readingOrder="1"/>
    </xf>
    <xf numFmtId="3" fontId="13" fillId="0" borderId="18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2" fillId="2" borderId="10" xfId="1" applyNumberFormat="1" applyFont="1" applyFill="1" applyBorder="1" applyAlignment="1">
      <alignment vertical="top" wrapText="1" readingOrder="1"/>
    </xf>
    <xf numFmtId="0" fontId="12" fillId="2" borderId="10" xfId="1" applyNumberFormat="1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2" fillId="2" borderId="16" xfId="1" applyNumberFormat="1" applyFont="1" applyFill="1" applyBorder="1" applyAlignment="1">
      <alignment vertical="top" wrapText="1" readingOrder="1"/>
    </xf>
    <xf numFmtId="0" fontId="12" fillId="2" borderId="16" xfId="1" applyNumberFormat="1" applyFont="1" applyFill="1" applyBorder="1" applyAlignment="1">
      <alignment horizontal="center" vertical="center" wrapText="1" readingOrder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8" fillId="0" borderId="0" xfId="0" applyFont="1" applyFill="1" applyBorder="1" applyAlignment="1"/>
    <xf numFmtId="6" fontId="6" fillId="0" borderId="0" xfId="0" applyNumberFormat="1" applyFont="1" applyFill="1" applyBorder="1" applyAlignment="1"/>
    <xf numFmtId="0" fontId="12" fillId="2" borderId="8" xfId="1" applyNumberFormat="1" applyFont="1" applyFill="1" applyBorder="1" applyAlignment="1">
      <alignment horizontal="center" vertical="center" wrapText="1" readingOrder="1"/>
    </xf>
    <xf numFmtId="0" fontId="13" fillId="0" borderId="14" xfId="0" applyFont="1" applyFill="1" applyBorder="1" applyAlignment="1">
      <alignment horizontal="center" vertical="center" wrapText="1" readingOrder="1"/>
    </xf>
    <xf numFmtId="0" fontId="12" fillId="2" borderId="9" xfId="1" applyNumberFormat="1" applyFont="1" applyFill="1" applyBorder="1" applyAlignment="1">
      <alignment horizontal="center" vertical="center" wrapText="1" readingOrder="1"/>
    </xf>
    <xf numFmtId="0" fontId="13" fillId="0" borderId="15" xfId="0" applyFont="1" applyFill="1" applyBorder="1" applyAlignment="1">
      <alignment horizontal="center" vertical="center" wrapText="1" readingOrder="1"/>
    </xf>
    <xf numFmtId="0" fontId="12" fillId="2" borderId="20" xfId="1" applyNumberFormat="1" applyFont="1" applyFill="1" applyBorder="1" applyAlignment="1">
      <alignment horizontal="center" vertical="center" wrapText="1" readingOrder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2" fillId="2" borderId="10" xfId="1" applyNumberFormat="1" applyFont="1" applyFill="1" applyBorder="1" applyAlignment="1">
      <alignment horizontal="center" vertical="center" wrapText="1" readingOrder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2" fillId="2" borderId="24" xfId="1" applyNumberFormat="1" applyFont="1" applyFill="1" applyBorder="1" applyAlignment="1">
      <alignment horizontal="center" vertical="center" wrapText="1" readingOrder="1"/>
    </xf>
    <xf numFmtId="0" fontId="13" fillId="0" borderId="25" xfId="0" applyFont="1" applyFill="1" applyBorder="1" applyAlignment="1">
      <alignment horizontal="center" vertical="center" wrapText="1" readingOrder="1"/>
    </xf>
    <xf numFmtId="3" fontId="11" fillId="0" borderId="44" xfId="0" applyNumberFormat="1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164" fontId="15" fillId="0" borderId="44" xfId="1" applyNumberFormat="1" applyFont="1" applyFill="1" applyBorder="1" applyAlignment="1">
      <alignment vertical="center" wrapText="1" readingOrder="1"/>
    </xf>
    <xf numFmtId="0" fontId="11" fillId="0" borderId="4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12" fillId="0" borderId="3" xfId="1" applyNumberFormat="1" applyFont="1" applyFill="1" applyBorder="1" applyAlignment="1">
      <alignment vertical="center" wrapText="1" readingOrder="1"/>
    </xf>
    <xf numFmtId="0" fontId="13" fillId="0" borderId="3" xfId="1" applyNumberFormat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horizontal="right" vertical="center" wrapText="1" readingOrder="1"/>
    </xf>
    <xf numFmtId="164" fontId="12" fillId="0" borderId="3" xfId="1" applyNumberFormat="1" applyFont="1" applyFill="1" applyBorder="1" applyAlignment="1">
      <alignment vertical="center" wrapText="1" readingOrder="1"/>
    </xf>
    <xf numFmtId="0" fontId="5" fillId="2" borderId="8" xfId="1" applyNumberFormat="1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5" fillId="2" borderId="10" xfId="1" applyNumberFormat="1" applyFont="1" applyFill="1" applyBorder="1" applyAlignment="1">
      <alignment horizontal="center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2" borderId="9" xfId="1" applyNumberFormat="1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center" vertical="center" wrapText="1" readingOrder="1"/>
    </xf>
    <xf numFmtId="0" fontId="5" fillId="2" borderId="20" xfId="1" applyNumberFormat="1" applyFont="1" applyFill="1" applyBorder="1" applyAlignment="1">
      <alignment horizontal="center" vertical="center" wrapText="1" readingOrder="1"/>
    </xf>
    <xf numFmtId="0" fontId="6" fillId="0" borderId="21" xfId="1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2" borderId="24" xfId="1" applyNumberFormat="1" applyFont="1" applyFill="1" applyBorder="1" applyAlignment="1">
      <alignment horizontal="center" vertical="center" wrapText="1" readingOrder="1"/>
    </xf>
    <xf numFmtId="0" fontId="6" fillId="0" borderId="25" xfId="0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/>
    </xf>
    <xf numFmtId="0" fontId="5" fillId="0" borderId="3" xfId="1" applyNumberFormat="1" applyFont="1" applyFill="1" applyBorder="1" applyAlignment="1">
      <alignment vertical="top" wrapText="1" readingOrder="1"/>
    </xf>
    <xf numFmtId="0" fontId="7" fillId="0" borderId="3" xfId="0" applyFont="1" applyFill="1" applyBorder="1" applyAlignment="1"/>
    <xf numFmtId="6" fontId="7" fillId="0" borderId="3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16" fillId="0" borderId="46" xfId="1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/>
    <xf numFmtId="164" fontId="13" fillId="0" borderId="47" xfId="0" applyNumberFormat="1" applyFont="1" applyFill="1" applyBorder="1" applyAlignment="1"/>
    <xf numFmtId="0" fontId="13" fillId="0" borderId="48" xfId="0" applyFont="1" applyFill="1" applyBorder="1" applyAlignment="1"/>
    <xf numFmtId="0" fontId="7" fillId="0" borderId="0" xfId="0" applyFont="1" applyFill="1" applyBorder="1"/>
    <xf numFmtId="0" fontId="12" fillId="0" borderId="4" xfId="1" applyNumberFormat="1" applyFont="1" applyFill="1" applyBorder="1" applyAlignment="1">
      <alignment vertical="center" wrapText="1" readingOrder="1"/>
    </xf>
    <xf numFmtId="0" fontId="13" fillId="0" borderId="4" xfId="1" applyNumberFormat="1" applyFont="1" applyFill="1" applyBorder="1" applyAlignment="1">
      <alignment vertical="center" wrapText="1"/>
    </xf>
    <xf numFmtId="164" fontId="12" fillId="0" borderId="4" xfId="1" applyNumberFormat="1" applyFont="1" applyFill="1" applyBorder="1" applyAlignment="1">
      <alignment horizontal="right" vertical="center" wrapText="1" readingOrder="1"/>
    </xf>
    <xf numFmtId="0" fontId="13" fillId="0" borderId="4" xfId="1" applyNumberFormat="1" applyFont="1" applyFill="1" applyBorder="1" applyAlignment="1">
      <alignment horizontal="right" vertical="center" wrapText="1"/>
    </xf>
    <xf numFmtId="0" fontId="5" fillId="2" borderId="16" xfId="1" applyNumberFormat="1" applyFont="1" applyFill="1" applyBorder="1" applyAlignment="1">
      <alignment horizontal="center" vertical="center" wrapText="1" readingOrder="1"/>
    </xf>
    <xf numFmtId="0" fontId="6" fillId="0" borderId="16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vertical="center" wrapText="1" readingOrder="1"/>
    </xf>
    <xf numFmtId="0" fontId="13" fillId="0" borderId="10" xfId="1" applyNumberFormat="1" applyFont="1" applyFill="1" applyBorder="1" applyAlignment="1">
      <alignment vertical="center" wrapText="1"/>
    </xf>
    <xf numFmtId="164" fontId="12" fillId="0" borderId="10" xfId="1" applyNumberFormat="1" applyFont="1" applyFill="1" applyBorder="1" applyAlignment="1">
      <alignment horizontal="right" vertical="center" wrapText="1" readingOrder="1"/>
    </xf>
    <xf numFmtId="0" fontId="13" fillId="0" borderId="10" xfId="1" applyNumberFormat="1" applyFont="1" applyFill="1" applyBorder="1" applyAlignment="1">
      <alignment horizontal="right" vertical="center" wrapText="1"/>
    </xf>
    <xf numFmtId="0" fontId="12" fillId="0" borderId="16" xfId="1" applyNumberFormat="1" applyFont="1" applyFill="1" applyBorder="1" applyAlignment="1">
      <alignment vertical="center" wrapText="1" readingOrder="1"/>
    </xf>
    <xf numFmtId="0" fontId="13" fillId="0" borderId="16" xfId="1" applyNumberFormat="1" applyFont="1" applyFill="1" applyBorder="1" applyAlignment="1">
      <alignment vertical="center" wrapText="1"/>
    </xf>
    <xf numFmtId="164" fontId="12" fillId="0" borderId="16" xfId="1" applyNumberFormat="1" applyFont="1" applyFill="1" applyBorder="1" applyAlignment="1">
      <alignment horizontal="right" vertical="center" wrapText="1" readingOrder="1"/>
    </xf>
    <xf numFmtId="0" fontId="13" fillId="0" borderId="16" xfId="1" applyNumberFormat="1" applyFont="1" applyFill="1" applyBorder="1" applyAlignment="1">
      <alignment horizontal="right" vertical="center" wrapText="1"/>
    </xf>
    <xf numFmtId="0" fontId="12" fillId="0" borderId="33" xfId="1" applyNumberFormat="1" applyFont="1" applyFill="1" applyBorder="1" applyAlignment="1">
      <alignment vertical="center" wrapText="1" readingOrder="1"/>
    </xf>
    <xf numFmtId="0" fontId="13" fillId="0" borderId="33" xfId="1" applyNumberFormat="1" applyFont="1" applyFill="1" applyBorder="1" applyAlignment="1">
      <alignment vertical="center" wrapText="1"/>
    </xf>
    <xf numFmtId="164" fontId="12" fillId="0" borderId="33" xfId="1" applyNumberFormat="1" applyFont="1" applyFill="1" applyBorder="1" applyAlignment="1">
      <alignment horizontal="right" vertical="center" wrapText="1" readingOrder="1"/>
    </xf>
    <xf numFmtId="164" fontId="12" fillId="0" borderId="33" xfId="1" applyNumberFormat="1" applyFont="1" applyFill="1" applyBorder="1" applyAlignment="1">
      <alignment vertical="center" wrapText="1" readingOrder="1"/>
    </xf>
    <xf numFmtId="0" fontId="12" fillId="2" borderId="16" xfId="1" applyNumberFormat="1" applyFont="1" applyFill="1" applyBorder="1" applyAlignment="1">
      <alignment horizontal="center" vertical="center" wrapText="1" readingOrder="1"/>
    </xf>
    <xf numFmtId="0" fontId="13" fillId="0" borderId="16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vertical="center" wrapText="1" readingOrder="1"/>
    </xf>
    <xf numFmtId="0" fontId="13" fillId="0" borderId="0" xfId="0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2" fillId="0" borderId="35" xfId="1" applyNumberFormat="1" applyFont="1" applyFill="1" applyBorder="1" applyAlignment="1">
      <alignment vertical="center" wrapText="1" readingOrder="1"/>
    </xf>
    <xf numFmtId="0" fontId="13" fillId="0" borderId="35" xfId="1" applyNumberFormat="1" applyFont="1" applyFill="1" applyBorder="1" applyAlignment="1">
      <alignment vertical="center" wrapText="1"/>
    </xf>
    <xf numFmtId="164" fontId="12" fillId="0" borderId="35" xfId="1" applyNumberFormat="1" applyFont="1" applyFill="1" applyBorder="1" applyAlignment="1">
      <alignment horizontal="right" vertical="center" wrapText="1" readingOrder="1"/>
    </xf>
    <xf numFmtId="164" fontId="12" fillId="0" borderId="35" xfId="1" applyNumberFormat="1" applyFont="1" applyFill="1" applyBorder="1" applyAlignment="1">
      <alignment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34"/>
  <sheetViews>
    <sheetView showGridLines="0" tabSelected="1" zoomScale="140" zoomScaleNormal="140" workbookViewId="0">
      <selection sqref="A1:AC1"/>
    </sheetView>
  </sheetViews>
  <sheetFormatPr defaultRowHeight="15" x14ac:dyDescent="0.25"/>
  <cols>
    <col min="1" max="1" width="13" style="4" customWidth="1"/>
    <col min="2" max="2" width="11.42578125" style="4" customWidth="1"/>
    <col min="3" max="3" width="13.85546875" style="3" customWidth="1"/>
    <col min="4" max="4" width="4" style="2" customWidth="1"/>
    <col min="5" max="5" width="9.140625" style="2" customWidth="1"/>
    <col min="6" max="6" width="2.140625" style="2" customWidth="1"/>
    <col min="7" max="7" width="8.28515625" style="2" customWidth="1"/>
    <col min="8" max="8" width="32" style="2" customWidth="1"/>
    <col min="9" max="9" width="9.140625" hidden="1" customWidth="1"/>
    <col min="10" max="10" width="8.85546875" hidden="1" customWidth="1"/>
    <col min="11" max="12" width="4" customWidth="1"/>
    <col min="13" max="13" width="11.28515625" hidden="1" customWidth="1"/>
    <col min="14" max="14" width="7.140625" customWidth="1"/>
    <col min="15" max="15" width="3" customWidth="1"/>
    <col min="16" max="16" width="8.5703125" hidden="1" customWidth="1"/>
    <col min="17" max="17" width="11" hidden="1" customWidth="1"/>
    <col min="18" max="18" width="13" hidden="1" customWidth="1"/>
    <col min="19" max="19" width="7" hidden="1" customWidth="1"/>
    <col min="20" max="20" width="0.42578125" hidden="1" customWidth="1"/>
    <col min="21" max="21" width="0" hidden="1" customWidth="1"/>
    <col min="22" max="22" width="0.7109375" hidden="1" customWidth="1"/>
    <col min="23" max="23" width="7.5703125" hidden="1" customWidth="1"/>
    <col min="24" max="24" width="7.42578125" hidden="1" customWidth="1"/>
    <col min="25" max="25" width="0" hidden="1" customWidth="1"/>
    <col min="26" max="26" width="0.7109375" hidden="1" customWidth="1"/>
    <col min="27" max="27" width="11" bestFit="1" customWidth="1"/>
    <col min="29" max="29" width="10.7109375" customWidth="1"/>
  </cols>
  <sheetData>
    <row r="1" spans="1:29" s="23" customFormat="1" ht="17.25" customHeight="1" x14ac:dyDescent="0.25">
      <c r="A1" s="190" t="s">
        <v>491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</row>
    <row r="2" spans="1:29" s="23" customFormat="1" ht="8.25" customHeight="1" x14ac:dyDescent="0.25">
      <c r="A2" s="146"/>
      <c r="B2" s="146"/>
      <c r="C2" s="147"/>
      <c r="D2" s="148"/>
      <c r="E2" s="148"/>
      <c r="F2" s="148"/>
      <c r="G2" s="148"/>
      <c r="H2" s="148"/>
    </row>
    <row r="3" spans="1:29" s="152" customFormat="1" ht="12" customHeight="1" x14ac:dyDescent="0.2">
      <c r="A3" s="149"/>
      <c r="B3" s="149"/>
      <c r="C3" s="150"/>
      <c r="D3" s="151"/>
      <c r="E3" s="151"/>
      <c r="F3" s="151"/>
      <c r="G3" s="151"/>
      <c r="H3" s="151"/>
      <c r="L3" s="191" t="s">
        <v>0</v>
      </c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>
        <v>15000000</v>
      </c>
      <c r="AC3" s="192"/>
    </row>
    <row r="4" spans="1:29" s="152" customFormat="1" ht="12" customHeight="1" x14ac:dyDescent="0.2">
      <c r="A4" s="204"/>
      <c r="B4" s="204"/>
      <c r="C4" s="204"/>
      <c r="D4" s="204"/>
      <c r="E4" s="151"/>
      <c r="F4" s="151"/>
      <c r="G4" s="151"/>
      <c r="H4" s="151"/>
      <c r="L4" s="191" t="s">
        <v>1</v>
      </c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3">
        <v>718410</v>
      </c>
      <c r="AC4" s="192"/>
    </row>
    <row r="5" spans="1:29" s="152" customFormat="1" ht="12" customHeight="1" x14ac:dyDescent="0.2">
      <c r="A5" s="204"/>
      <c r="B5" s="204"/>
      <c r="C5" s="204"/>
      <c r="D5" s="204"/>
      <c r="E5" s="151"/>
      <c r="F5" s="151"/>
      <c r="G5" s="151"/>
      <c r="H5" s="151"/>
      <c r="L5" s="191" t="s">
        <v>2</v>
      </c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>
        <v>15718410</v>
      </c>
      <c r="AC5" s="192"/>
    </row>
    <row r="6" spans="1:29" s="152" customFormat="1" ht="12" customHeight="1" x14ac:dyDescent="0.2">
      <c r="A6" s="149"/>
      <c r="B6" s="149"/>
      <c r="C6" s="150"/>
      <c r="D6" s="151"/>
      <c r="E6" s="151"/>
      <c r="F6" s="151"/>
      <c r="G6" s="151"/>
      <c r="H6" s="151"/>
      <c r="L6" s="191" t="s">
        <v>3</v>
      </c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>
        <v>36010683</v>
      </c>
      <c r="AC6" s="192"/>
    </row>
    <row r="7" spans="1:29" s="152" customFormat="1" ht="12" customHeight="1" x14ac:dyDescent="0.2">
      <c r="A7" s="149"/>
      <c r="B7" s="149"/>
      <c r="C7" s="150"/>
      <c r="D7" s="151"/>
      <c r="E7" s="151"/>
      <c r="F7" s="151"/>
      <c r="G7" s="151"/>
      <c r="H7" s="151"/>
      <c r="L7" s="191" t="s">
        <v>4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3">
        <v>-20292273</v>
      </c>
      <c r="AC7" s="192"/>
    </row>
    <row r="8" spans="1:29" s="23" customFormat="1" ht="19.5" customHeight="1" x14ac:dyDescent="0.25">
      <c r="A8" s="153" t="s">
        <v>492</v>
      </c>
      <c r="B8" s="146"/>
      <c r="C8" s="147"/>
      <c r="D8" s="148"/>
      <c r="E8" s="148"/>
      <c r="F8" s="148"/>
      <c r="G8" s="148"/>
      <c r="H8" s="148"/>
      <c r="L8" s="2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54"/>
      <c r="AC8" s="148"/>
    </row>
    <row r="9" spans="1:29" ht="9.75" customHeight="1" thickBot="1" x14ac:dyDescent="0.3"/>
    <row r="10" spans="1:29" ht="22.5" x14ac:dyDescent="0.25">
      <c r="A10" s="177" t="s">
        <v>495</v>
      </c>
      <c r="B10" s="182" t="s">
        <v>490</v>
      </c>
      <c r="C10" s="182" t="s">
        <v>6</v>
      </c>
      <c r="D10" s="184" t="s">
        <v>7</v>
      </c>
      <c r="E10" s="185"/>
      <c r="F10" s="184" t="s">
        <v>8</v>
      </c>
      <c r="G10" s="185"/>
      <c r="H10" s="182" t="s">
        <v>9</v>
      </c>
      <c r="I10" s="9" t="s">
        <v>10</v>
      </c>
      <c r="J10" s="9" t="s">
        <v>11</v>
      </c>
      <c r="K10" s="179" t="s">
        <v>12</v>
      </c>
      <c r="L10" s="180"/>
      <c r="M10" s="10" t="s">
        <v>13</v>
      </c>
      <c r="N10" s="179" t="s">
        <v>14</v>
      </c>
      <c r="O10" s="180"/>
      <c r="P10" s="10" t="s">
        <v>15</v>
      </c>
      <c r="Q10" s="10" t="s">
        <v>16</v>
      </c>
      <c r="R10" s="10" t="s">
        <v>300</v>
      </c>
      <c r="S10" s="179" t="s">
        <v>17</v>
      </c>
      <c r="T10" s="180"/>
      <c r="U10" s="180"/>
      <c r="V10" s="180"/>
      <c r="W10" s="10" t="s">
        <v>18</v>
      </c>
      <c r="X10" s="10" t="s">
        <v>19</v>
      </c>
      <c r="Y10" s="11"/>
      <c r="Z10" s="12"/>
      <c r="AA10" s="194" t="s">
        <v>487</v>
      </c>
      <c r="AB10" s="195"/>
      <c r="AC10" s="188" t="s">
        <v>300</v>
      </c>
    </row>
    <row r="11" spans="1:29" ht="15.75" thickBot="1" x14ac:dyDescent="0.3">
      <c r="A11" s="178"/>
      <c r="B11" s="183"/>
      <c r="C11" s="183"/>
      <c r="D11" s="186"/>
      <c r="E11" s="187"/>
      <c r="F11" s="186"/>
      <c r="G11" s="187"/>
      <c r="H11" s="183"/>
      <c r="I11" s="13" t="s">
        <v>20</v>
      </c>
      <c r="J11" s="13" t="s">
        <v>20</v>
      </c>
      <c r="K11" s="14" t="s">
        <v>488</v>
      </c>
      <c r="L11" s="14" t="s">
        <v>489</v>
      </c>
      <c r="M11" s="14" t="s">
        <v>20</v>
      </c>
      <c r="N11" s="181"/>
      <c r="O11" s="181"/>
      <c r="P11" s="14" t="s">
        <v>20</v>
      </c>
      <c r="Q11" s="14" t="s">
        <v>20</v>
      </c>
      <c r="R11" s="14"/>
      <c r="S11" s="209" t="s">
        <v>20</v>
      </c>
      <c r="T11" s="210"/>
      <c r="U11" s="210"/>
      <c r="V11" s="210"/>
      <c r="W11" s="14" t="s">
        <v>20</v>
      </c>
      <c r="X11" s="14" t="s">
        <v>20</v>
      </c>
      <c r="Y11" s="15"/>
      <c r="Z11" s="16"/>
      <c r="AA11" s="17" t="s">
        <v>43</v>
      </c>
      <c r="AB11" s="18" t="s">
        <v>25</v>
      </c>
      <c r="AC11" s="189"/>
    </row>
    <row r="12" spans="1:29" s="51" customFormat="1" ht="22.5" customHeight="1" x14ac:dyDescent="0.2">
      <c r="A12" s="39" t="s">
        <v>405</v>
      </c>
      <c r="B12" s="40" t="s">
        <v>21</v>
      </c>
      <c r="C12" s="41" t="s">
        <v>22</v>
      </c>
      <c r="D12" s="211" t="s">
        <v>23</v>
      </c>
      <c r="E12" s="212"/>
      <c r="F12" s="211" t="s">
        <v>24</v>
      </c>
      <c r="G12" s="212"/>
      <c r="H12" s="42" t="s">
        <v>383</v>
      </c>
      <c r="I12" s="43">
        <v>44931</v>
      </c>
      <c r="J12" s="44" t="s">
        <v>25</v>
      </c>
      <c r="K12" s="45">
        <v>1</v>
      </c>
      <c r="L12" s="45">
        <v>0</v>
      </c>
      <c r="M12" s="45">
        <v>116523</v>
      </c>
      <c r="N12" s="213">
        <v>116523</v>
      </c>
      <c r="O12" s="214"/>
      <c r="P12" s="45">
        <v>93218</v>
      </c>
      <c r="Q12" s="45">
        <v>93218</v>
      </c>
      <c r="R12" s="45">
        <f>N12-P12</f>
        <v>23305</v>
      </c>
      <c r="S12" s="213">
        <v>250</v>
      </c>
      <c r="T12" s="214"/>
      <c r="U12" s="214"/>
      <c r="V12" s="214"/>
      <c r="W12" s="44"/>
      <c r="X12" s="45">
        <v>250</v>
      </c>
      <c r="Y12" s="46"/>
      <c r="Z12" s="47"/>
      <c r="AA12" s="48"/>
      <c r="AB12" s="49">
        <v>93218</v>
      </c>
      <c r="AC12" s="50">
        <v>23305</v>
      </c>
    </row>
    <row r="13" spans="1:29" s="51" customFormat="1" ht="22.5" customHeight="1" x14ac:dyDescent="0.2">
      <c r="A13" s="52" t="s">
        <v>406</v>
      </c>
      <c r="B13" s="53" t="s">
        <v>26</v>
      </c>
      <c r="C13" s="54" t="s">
        <v>290</v>
      </c>
      <c r="D13" s="205" t="s">
        <v>27</v>
      </c>
      <c r="E13" s="206"/>
      <c r="F13" s="205" t="s">
        <v>28</v>
      </c>
      <c r="G13" s="206"/>
      <c r="H13" s="55" t="s">
        <v>313</v>
      </c>
      <c r="I13" s="56">
        <v>44945</v>
      </c>
      <c r="J13" s="57" t="s">
        <v>25</v>
      </c>
      <c r="K13" s="58">
        <v>1</v>
      </c>
      <c r="L13" s="58">
        <v>0</v>
      </c>
      <c r="M13" s="58">
        <v>82177</v>
      </c>
      <c r="N13" s="207">
        <v>82177</v>
      </c>
      <c r="O13" s="208"/>
      <c r="P13" s="58">
        <v>65741</v>
      </c>
      <c r="Q13" s="58">
        <v>158959</v>
      </c>
      <c r="R13" s="58">
        <f t="shared" ref="R13:R76" si="0">N13-P13</f>
        <v>16436</v>
      </c>
      <c r="S13" s="207">
        <v>250</v>
      </c>
      <c r="T13" s="208"/>
      <c r="U13" s="208"/>
      <c r="V13" s="208"/>
      <c r="W13" s="57"/>
      <c r="X13" s="58">
        <v>250</v>
      </c>
      <c r="Y13" s="59"/>
      <c r="Z13" s="60"/>
      <c r="AA13" s="61"/>
      <c r="AB13" s="62">
        <v>65741</v>
      </c>
      <c r="AC13" s="63">
        <v>16436</v>
      </c>
    </row>
    <row r="14" spans="1:29" s="51" customFormat="1" ht="22.5" customHeight="1" x14ac:dyDescent="0.2">
      <c r="A14" s="52" t="s">
        <v>407</v>
      </c>
      <c r="B14" s="53" t="s">
        <v>29</v>
      </c>
      <c r="C14" s="54" t="s">
        <v>30</v>
      </c>
      <c r="D14" s="205" t="s">
        <v>31</v>
      </c>
      <c r="E14" s="206"/>
      <c r="F14" s="205" t="s">
        <v>32</v>
      </c>
      <c r="G14" s="206"/>
      <c r="H14" s="55" t="s">
        <v>330</v>
      </c>
      <c r="I14" s="56">
        <v>44952</v>
      </c>
      <c r="J14" s="57" t="s">
        <v>25</v>
      </c>
      <c r="K14" s="58">
        <v>1</v>
      </c>
      <c r="L14" s="58">
        <v>3</v>
      </c>
      <c r="M14" s="58">
        <v>166628</v>
      </c>
      <c r="N14" s="207">
        <v>166628</v>
      </c>
      <c r="O14" s="208"/>
      <c r="P14" s="58">
        <v>133302</v>
      </c>
      <c r="Q14" s="58">
        <v>292261</v>
      </c>
      <c r="R14" s="58">
        <f t="shared" si="0"/>
        <v>33326</v>
      </c>
      <c r="S14" s="207">
        <v>245</v>
      </c>
      <c r="T14" s="208"/>
      <c r="U14" s="208"/>
      <c r="V14" s="208"/>
      <c r="W14" s="57"/>
      <c r="X14" s="58">
        <v>245</v>
      </c>
      <c r="Y14" s="59"/>
      <c r="Z14" s="60"/>
      <c r="AA14" s="61"/>
      <c r="AB14" s="62">
        <v>133302</v>
      </c>
      <c r="AC14" s="63">
        <v>33326</v>
      </c>
    </row>
    <row r="15" spans="1:29" s="51" customFormat="1" ht="22.5" customHeight="1" x14ac:dyDescent="0.2">
      <c r="A15" s="52" t="s">
        <v>408</v>
      </c>
      <c r="B15" s="53" t="s">
        <v>33</v>
      </c>
      <c r="C15" s="54" t="s">
        <v>34</v>
      </c>
      <c r="D15" s="205" t="s">
        <v>35</v>
      </c>
      <c r="E15" s="206"/>
      <c r="F15" s="205" t="s">
        <v>36</v>
      </c>
      <c r="G15" s="206"/>
      <c r="H15" s="55" t="s">
        <v>367</v>
      </c>
      <c r="I15" s="56">
        <v>44959</v>
      </c>
      <c r="J15" s="57" t="s">
        <v>25</v>
      </c>
      <c r="K15" s="58">
        <v>1</v>
      </c>
      <c r="L15" s="58">
        <v>0</v>
      </c>
      <c r="M15" s="58">
        <v>121093</v>
      </c>
      <c r="N15" s="207">
        <v>121093</v>
      </c>
      <c r="O15" s="208"/>
      <c r="P15" s="58">
        <v>96874</v>
      </c>
      <c r="Q15" s="58">
        <v>389135</v>
      </c>
      <c r="R15" s="58">
        <f t="shared" si="0"/>
        <v>24219</v>
      </c>
      <c r="S15" s="207">
        <v>245</v>
      </c>
      <c r="T15" s="208"/>
      <c r="U15" s="208"/>
      <c r="V15" s="208"/>
      <c r="W15" s="57"/>
      <c r="X15" s="58">
        <v>245</v>
      </c>
      <c r="Y15" s="59"/>
      <c r="Z15" s="60"/>
      <c r="AA15" s="61"/>
      <c r="AB15" s="62">
        <v>96874</v>
      </c>
      <c r="AC15" s="63">
        <v>24219</v>
      </c>
    </row>
    <row r="16" spans="1:29" s="51" customFormat="1" ht="22.5" customHeight="1" x14ac:dyDescent="0.2">
      <c r="A16" s="52" t="s">
        <v>409</v>
      </c>
      <c r="B16" s="53" t="s">
        <v>37</v>
      </c>
      <c r="C16" s="54" t="s">
        <v>291</v>
      </c>
      <c r="D16" s="205" t="s">
        <v>27</v>
      </c>
      <c r="E16" s="206"/>
      <c r="F16" s="205" t="s">
        <v>38</v>
      </c>
      <c r="G16" s="206"/>
      <c r="H16" s="55" t="s">
        <v>382</v>
      </c>
      <c r="I16" s="56">
        <v>44957</v>
      </c>
      <c r="J16" s="57" t="s">
        <v>25</v>
      </c>
      <c r="K16" s="58">
        <v>4</v>
      </c>
      <c r="L16" s="58">
        <v>0</v>
      </c>
      <c r="M16" s="58">
        <v>165891</v>
      </c>
      <c r="N16" s="207">
        <v>165891</v>
      </c>
      <c r="O16" s="208"/>
      <c r="P16" s="58">
        <v>132712</v>
      </c>
      <c r="Q16" s="58">
        <v>521847</v>
      </c>
      <c r="R16" s="58">
        <f t="shared" si="0"/>
        <v>33179</v>
      </c>
      <c r="S16" s="207">
        <v>245</v>
      </c>
      <c r="T16" s="208"/>
      <c r="U16" s="208"/>
      <c r="V16" s="208"/>
      <c r="W16" s="57"/>
      <c r="X16" s="58">
        <v>245</v>
      </c>
      <c r="Y16" s="59"/>
      <c r="Z16" s="60"/>
      <c r="AA16" s="61"/>
      <c r="AB16" s="62">
        <v>132712</v>
      </c>
      <c r="AC16" s="63">
        <v>33179</v>
      </c>
    </row>
    <row r="17" spans="1:29" s="51" customFormat="1" ht="22.5" customHeight="1" x14ac:dyDescent="0.2">
      <c r="A17" s="52" t="s">
        <v>410</v>
      </c>
      <c r="B17" s="53" t="s">
        <v>39</v>
      </c>
      <c r="C17" s="54" t="s">
        <v>40</v>
      </c>
      <c r="D17" s="205" t="s">
        <v>41</v>
      </c>
      <c r="E17" s="206"/>
      <c r="F17" s="205" t="s">
        <v>42</v>
      </c>
      <c r="G17" s="206"/>
      <c r="H17" s="55" t="s">
        <v>360</v>
      </c>
      <c r="I17" s="56">
        <v>44957</v>
      </c>
      <c r="J17" s="57" t="s">
        <v>43</v>
      </c>
      <c r="K17" s="58">
        <v>0</v>
      </c>
      <c r="L17" s="58">
        <v>2</v>
      </c>
      <c r="M17" s="58">
        <v>196600</v>
      </c>
      <c r="N17" s="207">
        <v>196600</v>
      </c>
      <c r="O17" s="208"/>
      <c r="P17" s="58">
        <v>157280</v>
      </c>
      <c r="Q17" s="58">
        <v>679127</v>
      </c>
      <c r="R17" s="58">
        <f t="shared" si="0"/>
        <v>39320</v>
      </c>
      <c r="S17" s="207">
        <v>240</v>
      </c>
      <c r="T17" s="208"/>
      <c r="U17" s="208"/>
      <c r="V17" s="208"/>
      <c r="W17" s="57"/>
      <c r="X17" s="58">
        <v>240</v>
      </c>
      <c r="Y17" s="59"/>
      <c r="Z17" s="60"/>
      <c r="AA17" s="64">
        <v>157280</v>
      </c>
      <c r="AB17" s="65"/>
      <c r="AC17" s="63">
        <v>39320</v>
      </c>
    </row>
    <row r="18" spans="1:29" s="51" customFormat="1" ht="22.5" customHeight="1" x14ac:dyDescent="0.2">
      <c r="A18" s="52" t="s">
        <v>411</v>
      </c>
      <c r="B18" s="53" t="s">
        <v>44</v>
      </c>
      <c r="C18" s="54" t="s">
        <v>45</v>
      </c>
      <c r="D18" s="205" t="s">
        <v>31</v>
      </c>
      <c r="E18" s="206"/>
      <c r="F18" s="205" t="s">
        <v>46</v>
      </c>
      <c r="G18" s="206"/>
      <c r="H18" s="55" t="s">
        <v>384</v>
      </c>
      <c r="I18" s="56">
        <v>44951</v>
      </c>
      <c r="J18" s="57" t="s">
        <v>25</v>
      </c>
      <c r="K18" s="58">
        <v>3</v>
      </c>
      <c r="L18" s="58">
        <v>0</v>
      </c>
      <c r="M18" s="58">
        <v>93896</v>
      </c>
      <c r="N18" s="207">
        <v>93896</v>
      </c>
      <c r="O18" s="208"/>
      <c r="P18" s="58">
        <v>75116</v>
      </c>
      <c r="Q18" s="58">
        <v>754243</v>
      </c>
      <c r="R18" s="58">
        <f t="shared" si="0"/>
        <v>18780</v>
      </c>
      <c r="S18" s="207">
        <v>235</v>
      </c>
      <c r="T18" s="208"/>
      <c r="U18" s="208"/>
      <c r="V18" s="208"/>
      <c r="W18" s="57"/>
      <c r="X18" s="58">
        <v>235</v>
      </c>
      <c r="Y18" s="59"/>
      <c r="Z18" s="60"/>
      <c r="AA18" s="61"/>
      <c r="AB18" s="62">
        <v>75116</v>
      </c>
      <c r="AC18" s="63">
        <v>18780</v>
      </c>
    </row>
    <row r="19" spans="1:29" s="51" customFormat="1" ht="22.5" customHeight="1" x14ac:dyDescent="0.2">
      <c r="A19" s="52" t="s">
        <v>412</v>
      </c>
      <c r="B19" s="53" t="s">
        <v>47</v>
      </c>
      <c r="C19" s="54" t="s">
        <v>48</v>
      </c>
      <c r="D19" s="205" t="s">
        <v>23</v>
      </c>
      <c r="E19" s="206"/>
      <c r="F19" s="205" t="s">
        <v>49</v>
      </c>
      <c r="G19" s="206"/>
      <c r="H19" s="55" t="s">
        <v>333</v>
      </c>
      <c r="I19" s="56">
        <v>44956</v>
      </c>
      <c r="J19" s="57" t="s">
        <v>25</v>
      </c>
      <c r="K19" s="58">
        <v>0</v>
      </c>
      <c r="L19" s="58">
        <v>1</v>
      </c>
      <c r="M19" s="58">
        <v>73255</v>
      </c>
      <c r="N19" s="207">
        <v>73255</v>
      </c>
      <c r="O19" s="208"/>
      <c r="P19" s="58">
        <v>58604</v>
      </c>
      <c r="Q19" s="58">
        <v>812847</v>
      </c>
      <c r="R19" s="58">
        <f t="shared" si="0"/>
        <v>14651</v>
      </c>
      <c r="S19" s="207">
        <v>230</v>
      </c>
      <c r="T19" s="208"/>
      <c r="U19" s="208"/>
      <c r="V19" s="208"/>
      <c r="W19" s="57"/>
      <c r="X19" s="58">
        <v>230</v>
      </c>
      <c r="Y19" s="59"/>
      <c r="Z19" s="60"/>
      <c r="AA19" s="61"/>
      <c r="AB19" s="62">
        <v>58604</v>
      </c>
      <c r="AC19" s="63">
        <v>14651</v>
      </c>
    </row>
    <row r="20" spans="1:29" s="51" customFormat="1" ht="22.5" customHeight="1" x14ac:dyDescent="0.2">
      <c r="A20" s="52" t="s">
        <v>413</v>
      </c>
      <c r="B20" s="53" t="s">
        <v>50</v>
      </c>
      <c r="C20" s="54" t="s">
        <v>51</v>
      </c>
      <c r="D20" s="205" t="s">
        <v>52</v>
      </c>
      <c r="E20" s="206"/>
      <c r="F20" s="205" t="s">
        <v>53</v>
      </c>
      <c r="G20" s="206"/>
      <c r="H20" s="55" t="s">
        <v>385</v>
      </c>
      <c r="I20" s="56">
        <v>44961</v>
      </c>
      <c r="J20" s="57" t="s">
        <v>43</v>
      </c>
      <c r="K20" s="58">
        <v>1</v>
      </c>
      <c r="L20" s="58">
        <v>0</v>
      </c>
      <c r="M20" s="58">
        <v>125265</v>
      </c>
      <c r="N20" s="207">
        <v>125265</v>
      </c>
      <c r="O20" s="208"/>
      <c r="P20" s="58">
        <v>100212</v>
      </c>
      <c r="Q20" s="58">
        <v>913059</v>
      </c>
      <c r="R20" s="58">
        <f t="shared" si="0"/>
        <v>25053</v>
      </c>
      <c r="S20" s="207">
        <v>225</v>
      </c>
      <c r="T20" s="208"/>
      <c r="U20" s="208"/>
      <c r="V20" s="208"/>
      <c r="W20" s="57"/>
      <c r="X20" s="58">
        <v>225</v>
      </c>
      <c r="Y20" s="59"/>
      <c r="Z20" s="60"/>
      <c r="AA20" s="64">
        <v>100212</v>
      </c>
      <c r="AB20" s="66"/>
      <c r="AC20" s="63">
        <v>25053</v>
      </c>
    </row>
    <row r="21" spans="1:29" s="51" customFormat="1" ht="22.5" customHeight="1" x14ac:dyDescent="0.2">
      <c r="A21" s="52" t="s">
        <v>414</v>
      </c>
      <c r="B21" s="53" t="s">
        <v>54</v>
      </c>
      <c r="C21" s="54" t="s">
        <v>55</v>
      </c>
      <c r="D21" s="205" t="s">
        <v>27</v>
      </c>
      <c r="E21" s="206"/>
      <c r="F21" s="205" t="s">
        <v>56</v>
      </c>
      <c r="G21" s="206"/>
      <c r="H21" s="55" t="s">
        <v>317</v>
      </c>
      <c r="I21" s="56">
        <v>44949</v>
      </c>
      <c r="J21" s="57" t="s">
        <v>25</v>
      </c>
      <c r="K21" s="58">
        <v>0</v>
      </c>
      <c r="L21" s="58">
        <v>1</v>
      </c>
      <c r="M21" s="58">
        <v>76000</v>
      </c>
      <c r="N21" s="207">
        <v>76000</v>
      </c>
      <c r="O21" s="208"/>
      <c r="P21" s="58">
        <v>60800</v>
      </c>
      <c r="Q21" s="58">
        <v>973859</v>
      </c>
      <c r="R21" s="58">
        <f t="shared" si="0"/>
        <v>15200</v>
      </c>
      <c r="S21" s="207">
        <v>225</v>
      </c>
      <c r="T21" s="208"/>
      <c r="U21" s="208"/>
      <c r="V21" s="208"/>
      <c r="W21" s="57"/>
      <c r="X21" s="58">
        <v>225</v>
      </c>
      <c r="Y21" s="59"/>
      <c r="Z21" s="60"/>
      <c r="AA21" s="61"/>
      <c r="AB21" s="62">
        <v>60800</v>
      </c>
      <c r="AC21" s="63">
        <v>15200</v>
      </c>
    </row>
    <row r="22" spans="1:29" s="51" customFormat="1" ht="22.5" customHeight="1" x14ac:dyDescent="0.2">
      <c r="A22" s="52" t="s">
        <v>415</v>
      </c>
      <c r="B22" s="53" t="s">
        <v>57</v>
      </c>
      <c r="C22" s="54" t="s">
        <v>58</v>
      </c>
      <c r="D22" s="205" t="s">
        <v>59</v>
      </c>
      <c r="E22" s="206"/>
      <c r="F22" s="205" t="s">
        <v>60</v>
      </c>
      <c r="G22" s="206"/>
      <c r="H22" s="55" t="s">
        <v>371</v>
      </c>
      <c r="I22" s="56">
        <v>44959</v>
      </c>
      <c r="J22" s="57" t="s">
        <v>25</v>
      </c>
      <c r="K22" s="58">
        <v>0</v>
      </c>
      <c r="L22" s="58">
        <v>1</v>
      </c>
      <c r="M22" s="58">
        <v>86000</v>
      </c>
      <c r="N22" s="207">
        <v>86000</v>
      </c>
      <c r="O22" s="208"/>
      <c r="P22" s="58">
        <v>68800</v>
      </c>
      <c r="Q22" s="58">
        <v>1042659</v>
      </c>
      <c r="R22" s="58">
        <f t="shared" si="0"/>
        <v>17200</v>
      </c>
      <c r="S22" s="207">
        <v>225</v>
      </c>
      <c r="T22" s="208"/>
      <c r="U22" s="208"/>
      <c r="V22" s="208"/>
      <c r="W22" s="57"/>
      <c r="X22" s="58">
        <v>225</v>
      </c>
      <c r="Y22" s="59"/>
      <c r="Z22" s="60"/>
      <c r="AA22" s="61"/>
      <c r="AB22" s="62">
        <v>68800</v>
      </c>
      <c r="AC22" s="63">
        <v>17200</v>
      </c>
    </row>
    <row r="23" spans="1:29" s="51" customFormat="1" ht="22.5" customHeight="1" x14ac:dyDescent="0.2">
      <c r="A23" s="52" t="s">
        <v>416</v>
      </c>
      <c r="B23" s="53" t="s">
        <v>61</v>
      </c>
      <c r="C23" s="54" t="s">
        <v>62</v>
      </c>
      <c r="D23" s="205" t="s">
        <v>52</v>
      </c>
      <c r="E23" s="206"/>
      <c r="F23" s="205" t="s">
        <v>53</v>
      </c>
      <c r="G23" s="206"/>
      <c r="H23" s="55" t="s">
        <v>351</v>
      </c>
      <c r="I23" s="56">
        <v>44957</v>
      </c>
      <c r="J23" s="57" t="s">
        <v>25</v>
      </c>
      <c r="K23" s="58">
        <v>0</v>
      </c>
      <c r="L23" s="58">
        <v>1</v>
      </c>
      <c r="M23" s="58">
        <v>105631</v>
      </c>
      <c r="N23" s="207">
        <v>105631</v>
      </c>
      <c r="O23" s="208"/>
      <c r="P23" s="58">
        <v>84504</v>
      </c>
      <c r="Q23" s="58">
        <v>1127163</v>
      </c>
      <c r="R23" s="58">
        <f t="shared" si="0"/>
        <v>21127</v>
      </c>
      <c r="S23" s="207">
        <v>225</v>
      </c>
      <c r="T23" s="208"/>
      <c r="U23" s="208"/>
      <c r="V23" s="208"/>
      <c r="W23" s="57"/>
      <c r="X23" s="58">
        <v>225</v>
      </c>
      <c r="Y23" s="59"/>
      <c r="Z23" s="60"/>
      <c r="AA23" s="61"/>
      <c r="AB23" s="62">
        <v>84504</v>
      </c>
      <c r="AC23" s="63">
        <v>21127</v>
      </c>
    </row>
    <row r="24" spans="1:29" s="51" customFormat="1" ht="22.5" customHeight="1" x14ac:dyDescent="0.2">
      <c r="A24" s="52" t="s">
        <v>417</v>
      </c>
      <c r="B24" s="53" t="s">
        <v>63</v>
      </c>
      <c r="C24" s="54" t="s">
        <v>64</v>
      </c>
      <c r="D24" s="205" t="s">
        <v>31</v>
      </c>
      <c r="E24" s="206"/>
      <c r="F24" s="205" t="s">
        <v>65</v>
      </c>
      <c r="G24" s="206"/>
      <c r="H24" s="55" t="s">
        <v>352</v>
      </c>
      <c r="I24" s="56">
        <v>44956</v>
      </c>
      <c r="J24" s="57" t="s">
        <v>43</v>
      </c>
      <c r="K24" s="58">
        <v>0</v>
      </c>
      <c r="L24" s="58">
        <v>1</v>
      </c>
      <c r="M24" s="58">
        <v>64735</v>
      </c>
      <c r="N24" s="207">
        <v>64735</v>
      </c>
      <c r="O24" s="208"/>
      <c r="P24" s="58">
        <v>51788</v>
      </c>
      <c r="Q24" s="58">
        <v>1178951</v>
      </c>
      <c r="R24" s="58">
        <f t="shared" si="0"/>
        <v>12947</v>
      </c>
      <c r="S24" s="207">
        <v>225</v>
      </c>
      <c r="T24" s="208"/>
      <c r="U24" s="208"/>
      <c r="V24" s="208"/>
      <c r="W24" s="57"/>
      <c r="X24" s="58">
        <v>225</v>
      </c>
      <c r="Y24" s="59"/>
      <c r="Z24" s="60"/>
      <c r="AA24" s="64">
        <v>51788</v>
      </c>
      <c r="AB24" s="66"/>
      <c r="AC24" s="63">
        <v>12947</v>
      </c>
    </row>
    <row r="25" spans="1:29" s="51" customFormat="1" ht="22.5" customHeight="1" x14ac:dyDescent="0.2">
      <c r="A25" s="52" t="s">
        <v>418</v>
      </c>
      <c r="B25" s="53" t="s">
        <v>66</v>
      </c>
      <c r="C25" s="54" t="s">
        <v>292</v>
      </c>
      <c r="D25" s="205" t="s">
        <v>27</v>
      </c>
      <c r="E25" s="206"/>
      <c r="F25" s="205" t="s">
        <v>38</v>
      </c>
      <c r="G25" s="206"/>
      <c r="H25" s="55" t="s">
        <v>350</v>
      </c>
      <c r="I25" s="56">
        <v>44956</v>
      </c>
      <c r="J25" s="57" t="s">
        <v>25</v>
      </c>
      <c r="K25" s="58">
        <v>0</v>
      </c>
      <c r="L25" s="58">
        <v>1</v>
      </c>
      <c r="M25" s="58">
        <v>182350</v>
      </c>
      <c r="N25" s="207">
        <v>182350</v>
      </c>
      <c r="O25" s="208"/>
      <c r="P25" s="58">
        <v>145880</v>
      </c>
      <c r="Q25" s="58">
        <v>1324831</v>
      </c>
      <c r="R25" s="58">
        <f t="shared" si="0"/>
        <v>36470</v>
      </c>
      <c r="S25" s="207">
        <v>220</v>
      </c>
      <c r="T25" s="208"/>
      <c r="U25" s="208"/>
      <c r="V25" s="208"/>
      <c r="W25" s="57"/>
      <c r="X25" s="58">
        <v>220</v>
      </c>
      <c r="Y25" s="59"/>
      <c r="Z25" s="60"/>
      <c r="AA25" s="61"/>
      <c r="AB25" s="62">
        <v>145880</v>
      </c>
      <c r="AC25" s="63">
        <v>36470</v>
      </c>
    </row>
    <row r="26" spans="1:29" s="51" customFormat="1" ht="22.5" customHeight="1" x14ac:dyDescent="0.2">
      <c r="A26" s="52" t="s">
        <v>419</v>
      </c>
      <c r="B26" s="53" t="s">
        <v>67</v>
      </c>
      <c r="C26" s="54" t="s">
        <v>68</v>
      </c>
      <c r="D26" s="205" t="s">
        <v>23</v>
      </c>
      <c r="E26" s="206"/>
      <c r="F26" s="205" t="s">
        <v>69</v>
      </c>
      <c r="G26" s="206"/>
      <c r="H26" s="55" t="s">
        <v>386</v>
      </c>
      <c r="I26" s="56">
        <v>44956</v>
      </c>
      <c r="J26" s="57" t="s">
        <v>43</v>
      </c>
      <c r="K26" s="58">
        <v>0</v>
      </c>
      <c r="L26" s="58">
        <v>1</v>
      </c>
      <c r="M26" s="58">
        <v>215145</v>
      </c>
      <c r="N26" s="207">
        <v>215145</v>
      </c>
      <c r="O26" s="208"/>
      <c r="P26" s="58">
        <v>172116</v>
      </c>
      <c r="Q26" s="58">
        <v>1496947</v>
      </c>
      <c r="R26" s="58">
        <f t="shared" si="0"/>
        <v>43029</v>
      </c>
      <c r="S26" s="207">
        <v>220</v>
      </c>
      <c r="T26" s="208"/>
      <c r="U26" s="208"/>
      <c r="V26" s="208"/>
      <c r="W26" s="57"/>
      <c r="X26" s="58">
        <v>220</v>
      </c>
      <c r="Y26" s="59"/>
      <c r="Z26" s="60"/>
      <c r="AA26" s="64">
        <v>172116</v>
      </c>
      <c r="AB26" s="66"/>
      <c r="AC26" s="63">
        <v>43029</v>
      </c>
    </row>
    <row r="27" spans="1:29" s="51" customFormat="1" ht="22.5" customHeight="1" x14ac:dyDescent="0.2">
      <c r="A27" s="52" t="s">
        <v>420</v>
      </c>
      <c r="B27" s="53" t="s">
        <v>70</v>
      </c>
      <c r="C27" s="54" t="s">
        <v>71</v>
      </c>
      <c r="D27" s="205" t="s">
        <v>41</v>
      </c>
      <c r="E27" s="206"/>
      <c r="F27" s="205" t="s">
        <v>42</v>
      </c>
      <c r="G27" s="206"/>
      <c r="H27" s="55" t="s">
        <v>340</v>
      </c>
      <c r="I27" s="56">
        <v>44956</v>
      </c>
      <c r="J27" s="57" t="s">
        <v>25</v>
      </c>
      <c r="K27" s="58">
        <v>0</v>
      </c>
      <c r="L27" s="58">
        <v>1</v>
      </c>
      <c r="M27" s="58">
        <v>215625</v>
      </c>
      <c r="N27" s="207">
        <v>137425</v>
      </c>
      <c r="O27" s="208"/>
      <c r="P27" s="58">
        <v>109940</v>
      </c>
      <c r="Q27" s="58">
        <v>1606887</v>
      </c>
      <c r="R27" s="58">
        <f t="shared" si="0"/>
        <v>27485</v>
      </c>
      <c r="S27" s="207">
        <v>215</v>
      </c>
      <c r="T27" s="208"/>
      <c r="U27" s="208"/>
      <c r="V27" s="208"/>
      <c r="W27" s="57"/>
      <c r="X27" s="58">
        <v>215</v>
      </c>
      <c r="Y27" s="59"/>
      <c r="Z27" s="60"/>
      <c r="AA27" s="61"/>
      <c r="AB27" s="62">
        <v>109940</v>
      </c>
      <c r="AC27" s="63">
        <v>27485</v>
      </c>
    </row>
    <row r="28" spans="1:29" s="51" customFormat="1" ht="22.5" customHeight="1" x14ac:dyDescent="0.2">
      <c r="A28" s="52" t="s">
        <v>421</v>
      </c>
      <c r="B28" s="53" t="s">
        <v>72</v>
      </c>
      <c r="C28" s="54" t="s">
        <v>73</v>
      </c>
      <c r="D28" s="205" t="s">
        <v>74</v>
      </c>
      <c r="E28" s="206"/>
      <c r="F28" s="205" t="s">
        <v>75</v>
      </c>
      <c r="G28" s="206"/>
      <c r="H28" s="55" t="s">
        <v>307</v>
      </c>
      <c r="I28" s="56">
        <v>44935</v>
      </c>
      <c r="J28" s="57" t="s">
        <v>25</v>
      </c>
      <c r="K28" s="58">
        <v>0</v>
      </c>
      <c r="L28" s="58">
        <v>3</v>
      </c>
      <c r="M28" s="58">
        <v>348638</v>
      </c>
      <c r="N28" s="207">
        <v>348638</v>
      </c>
      <c r="O28" s="208"/>
      <c r="P28" s="58">
        <v>278910</v>
      </c>
      <c r="Q28" s="58">
        <v>1885797</v>
      </c>
      <c r="R28" s="58">
        <f t="shared" si="0"/>
        <v>69728</v>
      </c>
      <c r="S28" s="207">
        <v>215</v>
      </c>
      <c r="T28" s="208"/>
      <c r="U28" s="208"/>
      <c r="V28" s="208"/>
      <c r="W28" s="57"/>
      <c r="X28" s="58">
        <v>215</v>
      </c>
      <c r="Y28" s="59"/>
      <c r="Z28" s="60"/>
      <c r="AA28" s="61"/>
      <c r="AB28" s="62">
        <v>278910</v>
      </c>
      <c r="AC28" s="63">
        <v>69728</v>
      </c>
    </row>
    <row r="29" spans="1:29" s="51" customFormat="1" ht="22.5" customHeight="1" x14ac:dyDescent="0.2">
      <c r="A29" s="52" t="s">
        <v>422</v>
      </c>
      <c r="B29" s="53" t="s">
        <v>76</v>
      </c>
      <c r="C29" s="54" t="s">
        <v>77</v>
      </c>
      <c r="D29" s="205" t="s">
        <v>31</v>
      </c>
      <c r="E29" s="206"/>
      <c r="F29" s="205" t="s">
        <v>78</v>
      </c>
      <c r="G29" s="206"/>
      <c r="H29" s="55" t="s">
        <v>337</v>
      </c>
      <c r="I29" s="56">
        <v>44953</v>
      </c>
      <c r="J29" s="57" t="s">
        <v>25</v>
      </c>
      <c r="K29" s="58">
        <v>0</v>
      </c>
      <c r="L29" s="58">
        <v>1</v>
      </c>
      <c r="M29" s="58">
        <v>65500</v>
      </c>
      <c r="N29" s="207">
        <v>65500</v>
      </c>
      <c r="O29" s="208"/>
      <c r="P29" s="58">
        <v>52400</v>
      </c>
      <c r="Q29" s="58">
        <v>1938197</v>
      </c>
      <c r="R29" s="58">
        <f t="shared" si="0"/>
        <v>13100</v>
      </c>
      <c r="S29" s="207">
        <v>215</v>
      </c>
      <c r="T29" s="208"/>
      <c r="U29" s="208"/>
      <c r="V29" s="208"/>
      <c r="W29" s="57"/>
      <c r="X29" s="58">
        <v>215</v>
      </c>
      <c r="Y29" s="59"/>
      <c r="Z29" s="60"/>
      <c r="AA29" s="61"/>
      <c r="AB29" s="62">
        <v>52400</v>
      </c>
      <c r="AC29" s="63">
        <v>13100</v>
      </c>
    </row>
    <row r="30" spans="1:29" s="51" customFormat="1" ht="22.5" customHeight="1" x14ac:dyDescent="0.2">
      <c r="A30" s="52" t="s">
        <v>423</v>
      </c>
      <c r="B30" s="53" t="s">
        <v>79</v>
      </c>
      <c r="C30" s="54" t="s">
        <v>80</v>
      </c>
      <c r="D30" s="205" t="s">
        <v>59</v>
      </c>
      <c r="E30" s="206"/>
      <c r="F30" s="205" t="s">
        <v>81</v>
      </c>
      <c r="G30" s="206"/>
      <c r="H30" s="55" t="s">
        <v>376</v>
      </c>
      <c r="I30" s="56">
        <v>44959</v>
      </c>
      <c r="J30" s="57" t="s">
        <v>25</v>
      </c>
      <c r="K30" s="58">
        <v>0</v>
      </c>
      <c r="L30" s="58">
        <v>1</v>
      </c>
      <c r="M30" s="58">
        <v>84737</v>
      </c>
      <c r="N30" s="207">
        <v>84737</v>
      </c>
      <c r="O30" s="208"/>
      <c r="P30" s="58">
        <v>67789</v>
      </c>
      <c r="Q30" s="58">
        <v>2005986</v>
      </c>
      <c r="R30" s="58">
        <f t="shared" si="0"/>
        <v>16948</v>
      </c>
      <c r="S30" s="207">
        <v>215</v>
      </c>
      <c r="T30" s="208"/>
      <c r="U30" s="208"/>
      <c r="V30" s="208"/>
      <c r="W30" s="57"/>
      <c r="X30" s="58">
        <v>215</v>
      </c>
      <c r="Y30" s="59"/>
      <c r="Z30" s="60"/>
      <c r="AA30" s="61"/>
      <c r="AB30" s="62">
        <v>67789</v>
      </c>
      <c r="AC30" s="63">
        <v>16948</v>
      </c>
    </row>
    <row r="31" spans="1:29" s="51" customFormat="1" ht="35.25" customHeight="1" x14ac:dyDescent="0.2">
      <c r="A31" s="52" t="s">
        <v>424</v>
      </c>
      <c r="B31" s="53" t="s">
        <v>82</v>
      </c>
      <c r="C31" s="54" t="s">
        <v>83</v>
      </c>
      <c r="D31" s="205" t="s">
        <v>84</v>
      </c>
      <c r="E31" s="206"/>
      <c r="F31" s="205" t="s">
        <v>85</v>
      </c>
      <c r="G31" s="206"/>
      <c r="H31" s="55" t="s">
        <v>387</v>
      </c>
      <c r="I31" s="56">
        <v>44949</v>
      </c>
      <c r="J31" s="57" t="s">
        <v>86</v>
      </c>
      <c r="K31" s="58">
        <v>1</v>
      </c>
      <c r="L31" s="58">
        <v>1</v>
      </c>
      <c r="M31" s="58">
        <v>354350</v>
      </c>
      <c r="N31" s="207">
        <v>354350</v>
      </c>
      <c r="O31" s="208"/>
      <c r="P31" s="58">
        <v>283480</v>
      </c>
      <c r="Q31" s="58">
        <v>2289466</v>
      </c>
      <c r="R31" s="58">
        <f t="shared" si="0"/>
        <v>70870</v>
      </c>
      <c r="S31" s="207">
        <v>210</v>
      </c>
      <c r="T31" s="208"/>
      <c r="U31" s="208"/>
      <c r="V31" s="208"/>
      <c r="W31" s="57"/>
      <c r="X31" s="58">
        <v>210</v>
      </c>
      <c r="Y31" s="59"/>
      <c r="Z31" s="60"/>
      <c r="AA31" s="67">
        <v>58080</v>
      </c>
      <c r="AB31" s="68">
        <v>225400</v>
      </c>
      <c r="AC31" s="63">
        <v>70870</v>
      </c>
    </row>
    <row r="32" spans="1:29" s="51" customFormat="1" ht="22.5" customHeight="1" x14ac:dyDescent="0.2">
      <c r="A32" s="52" t="s">
        <v>425</v>
      </c>
      <c r="B32" s="53" t="s">
        <v>87</v>
      </c>
      <c r="C32" s="54" t="s">
        <v>88</v>
      </c>
      <c r="D32" s="205" t="s">
        <v>23</v>
      </c>
      <c r="E32" s="206"/>
      <c r="F32" s="205" t="s">
        <v>89</v>
      </c>
      <c r="G32" s="206"/>
      <c r="H32" s="55" t="s">
        <v>322</v>
      </c>
      <c r="I32" s="56">
        <v>44951</v>
      </c>
      <c r="J32" s="57" t="s">
        <v>25</v>
      </c>
      <c r="K32" s="58">
        <v>0</v>
      </c>
      <c r="L32" s="58">
        <v>1</v>
      </c>
      <c r="M32" s="58">
        <v>98000</v>
      </c>
      <c r="N32" s="207">
        <v>98000</v>
      </c>
      <c r="O32" s="208"/>
      <c r="P32" s="58">
        <v>78400</v>
      </c>
      <c r="Q32" s="58">
        <v>2367866</v>
      </c>
      <c r="R32" s="58">
        <f t="shared" si="0"/>
        <v>19600</v>
      </c>
      <c r="S32" s="207">
        <v>210</v>
      </c>
      <c r="T32" s="208"/>
      <c r="U32" s="208"/>
      <c r="V32" s="208"/>
      <c r="W32" s="57"/>
      <c r="X32" s="58">
        <v>210</v>
      </c>
      <c r="Y32" s="59"/>
      <c r="Z32" s="60"/>
      <c r="AA32" s="61"/>
      <c r="AB32" s="62">
        <v>78400</v>
      </c>
      <c r="AC32" s="63">
        <v>19600</v>
      </c>
    </row>
    <row r="33" spans="1:29" s="51" customFormat="1" ht="22.5" customHeight="1" x14ac:dyDescent="0.2">
      <c r="A33" s="52" t="s">
        <v>426</v>
      </c>
      <c r="B33" s="53" t="s">
        <v>90</v>
      </c>
      <c r="C33" s="54" t="s">
        <v>91</v>
      </c>
      <c r="D33" s="205" t="s">
        <v>92</v>
      </c>
      <c r="E33" s="206"/>
      <c r="F33" s="205" t="s">
        <v>93</v>
      </c>
      <c r="G33" s="206"/>
      <c r="H33" s="55" t="s">
        <v>369</v>
      </c>
      <c r="I33" s="56">
        <v>44958</v>
      </c>
      <c r="J33" s="57" t="s">
        <v>43</v>
      </c>
      <c r="K33" s="58">
        <v>0</v>
      </c>
      <c r="L33" s="58">
        <v>1</v>
      </c>
      <c r="M33" s="58">
        <v>102206</v>
      </c>
      <c r="N33" s="207">
        <v>102206</v>
      </c>
      <c r="O33" s="208"/>
      <c r="P33" s="58">
        <v>81764</v>
      </c>
      <c r="Q33" s="58">
        <v>2449630</v>
      </c>
      <c r="R33" s="58">
        <f t="shared" si="0"/>
        <v>20442</v>
      </c>
      <c r="S33" s="207">
        <v>210</v>
      </c>
      <c r="T33" s="208"/>
      <c r="U33" s="208"/>
      <c r="V33" s="208"/>
      <c r="W33" s="57"/>
      <c r="X33" s="58">
        <v>210</v>
      </c>
      <c r="Y33" s="59"/>
      <c r="Z33" s="60"/>
      <c r="AA33" s="64">
        <v>81764</v>
      </c>
      <c r="AB33" s="66"/>
      <c r="AC33" s="63">
        <v>20442</v>
      </c>
    </row>
    <row r="34" spans="1:29" s="51" customFormat="1" ht="22.5" customHeight="1" x14ac:dyDescent="0.2">
      <c r="A34" s="52" t="s">
        <v>427</v>
      </c>
      <c r="B34" s="53" t="s">
        <v>94</v>
      </c>
      <c r="C34" s="54" t="s">
        <v>95</v>
      </c>
      <c r="D34" s="205" t="s">
        <v>23</v>
      </c>
      <c r="E34" s="206"/>
      <c r="F34" s="205" t="s">
        <v>24</v>
      </c>
      <c r="G34" s="206"/>
      <c r="H34" s="55" t="s">
        <v>377</v>
      </c>
      <c r="I34" s="56">
        <v>44958</v>
      </c>
      <c r="J34" s="57" t="s">
        <v>86</v>
      </c>
      <c r="K34" s="58">
        <v>0</v>
      </c>
      <c r="L34" s="58">
        <v>1</v>
      </c>
      <c r="M34" s="58">
        <v>171580</v>
      </c>
      <c r="N34" s="207">
        <v>125000</v>
      </c>
      <c r="O34" s="208"/>
      <c r="P34" s="58">
        <v>100000</v>
      </c>
      <c r="Q34" s="58">
        <v>2549630</v>
      </c>
      <c r="R34" s="58">
        <f t="shared" si="0"/>
        <v>25000</v>
      </c>
      <c r="S34" s="207">
        <v>210</v>
      </c>
      <c r="T34" s="208"/>
      <c r="U34" s="208"/>
      <c r="V34" s="208"/>
      <c r="W34" s="57"/>
      <c r="X34" s="58">
        <v>210</v>
      </c>
      <c r="Y34" s="59"/>
      <c r="Z34" s="60"/>
      <c r="AA34" s="67">
        <v>66756</v>
      </c>
      <c r="AB34" s="68">
        <v>33244</v>
      </c>
      <c r="AC34" s="63">
        <v>25000</v>
      </c>
    </row>
    <row r="35" spans="1:29" s="51" customFormat="1" ht="22.5" customHeight="1" x14ac:dyDescent="0.2">
      <c r="A35" s="52" t="s">
        <v>428</v>
      </c>
      <c r="B35" s="53" t="s">
        <v>96</v>
      </c>
      <c r="C35" s="54" t="s">
        <v>27</v>
      </c>
      <c r="D35" s="205" t="s">
        <v>27</v>
      </c>
      <c r="E35" s="206"/>
      <c r="F35" s="205" t="s">
        <v>38</v>
      </c>
      <c r="G35" s="206"/>
      <c r="H35" s="55" t="s">
        <v>388</v>
      </c>
      <c r="I35" s="56">
        <v>44958</v>
      </c>
      <c r="J35" s="57" t="s">
        <v>25</v>
      </c>
      <c r="K35" s="58">
        <v>0</v>
      </c>
      <c r="L35" s="58">
        <v>1</v>
      </c>
      <c r="M35" s="58">
        <v>514250</v>
      </c>
      <c r="N35" s="207">
        <v>125000</v>
      </c>
      <c r="O35" s="208"/>
      <c r="P35" s="58">
        <v>100000</v>
      </c>
      <c r="Q35" s="58">
        <v>2649630</v>
      </c>
      <c r="R35" s="58">
        <f t="shared" si="0"/>
        <v>25000</v>
      </c>
      <c r="S35" s="207">
        <v>210</v>
      </c>
      <c r="T35" s="208"/>
      <c r="U35" s="208"/>
      <c r="V35" s="208"/>
      <c r="W35" s="57"/>
      <c r="X35" s="58">
        <v>210</v>
      </c>
      <c r="Y35" s="59"/>
      <c r="Z35" s="60"/>
      <c r="AA35" s="61"/>
      <c r="AB35" s="62">
        <v>100000</v>
      </c>
      <c r="AC35" s="63">
        <v>25000</v>
      </c>
    </row>
    <row r="36" spans="1:29" s="51" customFormat="1" ht="22.5" customHeight="1" x14ac:dyDescent="0.2">
      <c r="A36" s="52" t="s">
        <v>429</v>
      </c>
      <c r="B36" s="53" t="s">
        <v>97</v>
      </c>
      <c r="C36" s="54" t="s">
        <v>98</v>
      </c>
      <c r="D36" s="205" t="s">
        <v>23</v>
      </c>
      <c r="E36" s="206"/>
      <c r="F36" s="205" t="s">
        <v>49</v>
      </c>
      <c r="G36" s="206"/>
      <c r="H36" s="55" t="s">
        <v>328</v>
      </c>
      <c r="I36" s="56">
        <v>44953</v>
      </c>
      <c r="J36" s="57" t="s">
        <v>25</v>
      </c>
      <c r="K36" s="58">
        <v>0</v>
      </c>
      <c r="L36" s="58">
        <v>1</v>
      </c>
      <c r="M36" s="58">
        <v>97124</v>
      </c>
      <c r="N36" s="207">
        <v>97124</v>
      </c>
      <c r="O36" s="208"/>
      <c r="P36" s="58">
        <v>77699</v>
      </c>
      <c r="Q36" s="58">
        <v>2727329</v>
      </c>
      <c r="R36" s="58">
        <f t="shared" si="0"/>
        <v>19425</v>
      </c>
      <c r="S36" s="207">
        <v>205</v>
      </c>
      <c r="T36" s="208"/>
      <c r="U36" s="208"/>
      <c r="V36" s="208"/>
      <c r="W36" s="57"/>
      <c r="X36" s="58">
        <v>205</v>
      </c>
      <c r="Y36" s="59"/>
      <c r="Z36" s="60"/>
      <c r="AA36" s="61"/>
      <c r="AB36" s="62">
        <v>77699</v>
      </c>
      <c r="AC36" s="63">
        <v>19425</v>
      </c>
    </row>
    <row r="37" spans="1:29" s="51" customFormat="1" ht="22.5" customHeight="1" x14ac:dyDescent="0.2">
      <c r="A37" s="52" t="s">
        <v>430</v>
      </c>
      <c r="B37" s="53" t="s">
        <v>99</v>
      </c>
      <c r="C37" s="54" t="s">
        <v>100</v>
      </c>
      <c r="D37" s="205" t="s">
        <v>101</v>
      </c>
      <c r="E37" s="206"/>
      <c r="F37" s="205" t="s">
        <v>102</v>
      </c>
      <c r="G37" s="206"/>
      <c r="H37" s="55" t="s">
        <v>389</v>
      </c>
      <c r="I37" s="56">
        <v>44958</v>
      </c>
      <c r="J37" s="57" t="s">
        <v>43</v>
      </c>
      <c r="K37" s="58">
        <v>0</v>
      </c>
      <c r="L37" s="58">
        <v>1</v>
      </c>
      <c r="M37" s="58">
        <v>158600</v>
      </c>
      <c r="N37" s="207">
        <v>158600</v>
      </c>
      <c r="O37" s="208"/>
      <c r="P37" s="58">
        <v>126880</v>
      </c>
      <c r="Q37" s="58">
        <v>2854209</v>
      </c>
      <c r="R37" s="58">
        <f t="shared" si="0"/>
        <v>31720</v>
      </c>
      <c r="S37" s="207">
        <v>205</v>
      </c>
      <c r="T37" s="208"/>
      <c r="U37" s="208"/>
      <c r="V37" s="208"/>
      <c r="W37" s="57"/>
      <c r="X37" s="58">
        <v>205</v>
      </c>
      <c r="Y37" s="59"/>
      <c r="Z37" s="60"/>
      <c r="AA37" s="64">
        <v>126880</v>
      </c>
      <c r="AB37" s="66"/>
      <c r="AC37" s="63">
        <v>31720</v>
      </c>
    </row>
    <row r="38" spans="1:29" s="51" customFormat="1" ht="22.5" customHeight="1" x14ac:dyDescent="0.2">
      <c r="A38" s="52" t="s">
        <v>431</v>
      </c>
      <c r="B38" s="53" t="s">
        <v>103</v>
      </c>
      <c r="C38" s="54" t="s">
        <v>104</v>
      </c>
      <c r="D38" s="205" t="s">
        <v>31</v>
      </c>
      <c r="E38" s="206"/>
      <c r="F38" s="205" t="s">
        <v>78</v>
      </c>
      <c r="G38" s="206"/>
      <c r="H38" s="55" t="s">
        <v>390</v>
      </c>
      <c r="I38" s="56">
        <v>44945</v>
      </c>
      <c r="J38" s="57" t="s">
        <v>43</v>
      </c>
      <c r="K38" s="58">
        <v>0</v>
      </c>
      <c r="L38" s="58">
        <v>1</v>
      </c>
      <c r="M38" s="58">
        <v>223033</v>
      </c>
      <c r="N38" s="207">
        <v>223033</v>
      </c>
      <c r="O38" s="208"/>
      <c r="P38" s="58">
        <v>178426</v>
      </c>
      <c r="Q38" s="58">
        <v>3032635</v>
      </c>
      <c r="R38" s="58">
        <f t="shared" si="0"/>
        <v>44607</v>
      </c>
      <c r="S38" s="207">
        <v>205</v>
      </c>
      <c r="T38" s="208"/>
      <c r="U38" s="208"/>
      <c r="V38" s="208"/>
      <c r="W38" s="57"/>
      <c r="X38" s="58">
        <v>205</v>
      </c>
      <c r="Y38" s="59"/>
      <c r="Z38" s="60"/>
      <c r="AA38" s="64">
        <v>178426</v>
      </c>
      <c r="AB38" s="66"/>
      <c r="AC38" s="63">
        <v>44607</v>
      </c>
    </row>
    <row r="39" spans="1:29" s="51" customFormat="1" ht="22.5" customHeight="1" x14ac:dyDescent="0.2">
      <c r="A39" s="52" t="s">
        <v>432</v>
      </c>
      <c r="B39" s="53" t="s">
        <v>105</v>
      </c>
      <c r="C39" s="54" t="s">
        <v>106</v>
      </c>
      <c r="D39" s="205" t="s">
        <v>84</v>
      </c>
      <c r="E39" s="206"/>
      <c r="F39" s="205" t="s">
        <v>107</v>
      </c>
      <c r="G39" s="206"/>
      <c r="H39" s="55" t="s">
        <v>354</v>
      </c>
      <c r="I39" s="56">
        <v>44957</v>
      </c>
      <c r="J39" s="57" t="s">
        <v>25</v>
      </c>
      <c r="K39" s="58">
        <v>0</v>
      </c>
      <c r="L39" s="58">
        <v>1</v>
      </c>
      <c r="M39" s="58">
        <v>313039</v>
      </c>
      <c r="N39" s="207">
        <v>313039</v>
      </c>
      <c r="O39" s="208"/>
      <c r="P39" s="58">
        <v>250431</v>
      </c>
      <c r="Q39" s="58">
        <v>3283066</v>
      </c>
      <c r="R39" s="58">
        <f t="shared" si="0"/>
        <v>62608</v>
      </c>
      <c r="S39" s="207">
        <v>200</v>
      </c>
      <c r="T39" s="208"/>
      <c r="U39" s="208"/>
      <c r="V39" s="208"/>
      <c r="W39" s="57"/>
      <c r="X39" s="58">
        <v>200</v>
      </c>
      <c r="Y39" s="59"/>
      <c r="Z39" s="60"/>
      <c r="AA39" s="61"/>
      <c r="AB39" s="62">
        <v>250431</v>
      </c>
      <c r="AC39" s="63">
        <v>62608</v>
      </c>
    </row>
    <row r="40" spans="1:29" s="51" customFormat="1" ht="22.5" customHeight="1" x14ac:dyDescent="0.2">
      <c r="A40" s="52" t="s">
        <v>433</v>
      </c>
      <c r="B40" s="53" t="s">
        <v>108</v>
      </c>
      <c r="C40" s="54" t="s">
        <v>109</v>
      </c>
      <c r="D40" s="205" t="s">
        <v>35</v>
      </c>
      <c r="E40" s="206"/>
      <c r="F40" s="205" t="s">
        <v>110</v>
      </c>
      <c r="G40" s="206"/>
      <c r="H40" s="55" t="s">
        <v>391</v>
      </c>
      <c r="I40" s="56">
        <v>44957</v>
      </c>
      <c r="J40" s="57" t="s">
        <v>43</v>
      </c>
      <c r="K40" s="58">
        <v>0</v>
      </c>
      <c r="L40" s="58">
        <v>1</v>
      </c>
      <c r="M40" s="58">
        <v>370084</v>
      </c>
      <c r="N40" s="207">
        <v>370084</v>
      </c>
      <c r="O40" s="208"/>
      <c r="P40" s="58">
        <v>296067</v>
      </c>
      <c r="Q40" s="58">
        <v>3579133</v>
      </c>
      <c r="R40" s="58">
        <f t="shared" si="0"/>
        <v>74017</v>
      </c>
      <c r="S40" s="207">
        <v>200</v>
      </c>
      <c r="T40" s="208"/>
      <c r="U40" s="208"/>
      <c r="V40" s="208"/>
      <c r="W40" s="57"/>
      <c r="X40" s="58">
        <v>200</v>
      </c>
      <c r="Y40" s="59"/>
      <c r="Z40" s="60"/>
      <c r="AA40" s="64">
        <v>296067</v>
      </c>
      <c r="AB40" s="66"/>
      <c r="AC40" s="63">
        <v>74017</v>
      </c>
    </row>
    <row r="41" spans="1:29" s="51" customFormat="1" ht="22.5" customHeight="1" x14ac:dyDescent="0.2">
      <c r="A41" s="52" t="s">
        <v>434</v>
      </c>
      <c r="B41" s="53" t="s">
        <v>111</v>
      </c>
      <c r="C41" s="54" t="s">
        <v>112</v>
      </c>
      <c r="D41" s="205" t="s">
        <v>52</v>
      </c>
      <c r="E41" s="206"/>
      <c r="F41" s="205" t="s">
        <v>113</v>
      </c>
      <c r="G41" s="206"/>
      <c r="H41" s="55" t="s">
        <v>319</v>
      </c>
      <c r="I41" s="56">
        <v>44950</v>
      </c>
      <c r="J41" s="57" t="s">
        <v>25</v>
      </c>
      <c r="K41" s="58">
        <v>0</v>
      </c>
      <c r="L41" s="58">
        <v>2</v>
      </c>
      <c r="M41" s="58">
        <v>472581</v>
      </c>
      <c r="N41" s="207">
        <v>472581</v>
      </c>
      <c r="O41" s="208"/>
      <c r="P41" s="58">
        <v>378064</v>
      </c>
      <c r="Q41" s="58">
        <v>3957197</v>
      </c>
      <c r="R41" s="58">
        <f t="shared" si="0"/>
        <v>94517</v>
      </c>
      <c r="S41" s="207">
        <v>200</v>
      </c>
      <c r="T41" s="208"/>
      <c r="U41" s="208"/>
      <c r="V41" s="208"/>
      <c r="W41" s="57"/>
      <c r="X41" s="58">
        <v>200</v>
      </c>
      <c r="Y41" s="59"/>
      <c r="Z41" s="60"/>
      <c r="AA41" s="61"/>
      <c r="AB41" s="62">
        <v>378064</v>
      </c>
      <c r="AC41" s="63">
        <v>94517</v>
      </c>
    </row>
    <row r="42" spans="1:29" s="51" customFormat="1" ht="22.5" customHeight="1" x14ac:dyDescent="0.2">
      <c r="A42" s="52" t="s">
        <v>435</v>
      </c>
      <c r="B42" s="53" t="s">
        <v>114</v>
      </c>
      <c r="C42" s="54" t="s">
        <v>115</v>
      </c>
      <c r="D42" s="205" t="s">
        <v>84</v>
      </c>
      <c r="E42" s="206"/>
      <c r="F42" s="205" t="s">
        <v>116</v>
      </c>
      <c r="G42" s="206"/>
      <c r="H42" s="55" t="s">
        <v>392</v>
      </c>
      <c r="I42" s="56">
        <v>44902</v>
      </c>
      <c r="J42" s="57" t="s">
        <v>25</v>
      </c>
      <c r="K42" s="58">
        <v>0</v>
      </c>
      <c r="L42" s="58">
        <v>1</v>
      </c>
      <c r="M42" s="58">
        <v>70000</v>
      </c>
      <c r="N42" s="207">
        <v>70000</v>
      </c>
      <c r="O42" s="208"/>
      <c r="P42" s="58">
        <v>56000</v>
      </c>
      <c r="Q42" s="58">
        <v>4013197</v>
      </c>
      <c r="R42" s="58">
        <f t="shared" si="0"/>
        <v>14000</v>
      </c>
      <c r="S42" s="207">
        <v>200</v>
      </c>
      <c r="T42" s="208"/>
      <c r="U42" s="208"/>
      <c r="V42" s="208"/>
      <c r="W42" s="57"/>
      <c r="X42" s="58">
        <v>200</v>
      </c>
      <c r="Y42" s="59"/>
      <c r="Z42" s="60"/>
      <c r="AA42" s="61"/>
      <c r="AB42" s="62">
        <v>56000</v>
      </c>
      <c r="AC42" s="63">
        <v>14000</v>
      </c>
    </row>
    <row r="43" spans="1:29" s="51" customFormat="1" ht="22.5" customHeight="1" x14ac:dyDescent="0.2">
      <c r="A43" s="52" t="s">
        <v>436</v>
      </c>
      <c r="B43" s="53" t="s">
        <v>117</v>
      </c>
      <c r="C43" s="54" t="s">
        <v>118</v>
      </c>
      <c r="D43" s="205" t="s">
        <v>35</v>
      </c>
      <c r="E43" s="206"/>
      <c r="F43" s="205" t="s">
        <v>36</v>
      </c>
      <c r="G43" s="206"/>
      <c r="H43" s="55" t="s">
        <v>349</v>
      </c>
      <c r="I43" s="56">
        <v>44958</v>
      </c>
      <c r="J43" s="57" t="s">
        <v>25</v>
      </c>
      <c r="K43" s="58">
        <v>0</v>
      </c>
      <c r="L43" s="58">
        <v>1</v>
      </c>
      <c r="M43" s="58">
        <v>432100</v>
      </c>
      <c r="N43" s="207">
        <v>432100</v>
      </c>
      <c r="O43" s="208"/>
      <c r="P43" s="58">
        <v>345680</v>
      </c>
      <c r="Q43" s="58">
        <v>4358877</v>
      </c>
      <c r="R43" s="58">
        <f t="shared" si="0"/>
        <v>86420</v>
      </c>
      <c r="S43" s="207">
        <v>200</v>
      </c>
      <c r="T43" s="208"/>
      <c r="U43" s="208"/>
      <c r="V43" s="208"/>
      <c r="W43" s="57"/>
      <c r="X43" s="58">
        <v>200</v>
      </c>
      <c r="Y43" s="59"/>
      <c r="Z43" s="60"/>
      <c r="AA43" s="61"/>
      <c r="AB43" s="62">
        <v>345680</v>
      </c>
      <c r="AC43" s="63">
        <v>86420</v>
      </c>
    </row>
    <row r="44" spans="1:29" s="51" customFormat="1" ht="22.5" customHeight="1" x14ac:dyDescent="0.2">
      <c r="A44" s="52" t="s">
        <v>437</v>
      </c>
      <c r="B44" s="53" t="s">
        <v>119</v>
      </c>
      <c r="C44" s="54" t="s">
        <v>120</v>
      </c>
      <c r="D44" s="205" t="s">
        <v>84</v>
      </c>
      <c r="E44" s="206"/>
      <c r="F44" s="205" t="s">
        <v>85</v>
      </c>
      <c r="G44" s="206"/>
      <c r="H44" s="55" t="s">
        <v>365</v>
      </c>
      <c r="I44" s="56">
        <v>44958</v>
      </c>
      <c r="J44" s="57" t="s">
        <v>25</v>
      </c>
      <c r="K44" s="58">
        <v>2</v>
      </c>
      <c r="L44" s="58">
        <v>0</v>
      </c>
      <c r="M44" s="58">
        <v>77924</v>
      </c>
      <c r="N44" s="207">
        <v>77924</v>
      </c>
      <c r="O44" s="208"/>
      <c r="P44" s="58">
        <v>62339</v>
      </c>
      <c r="Q44" s="58">
        <v>4421216</v>
      </c>
      <c r="R44" s="58">
        <f t="shared" si="0"/>
        <v>15585</v>
      </c>
      <c r="S44" s="207">
        <v>200</v>
      </c>
      <c r="T44" s="208"/>
      <c r="U44" s="208"/>
      <c r="V44" s="208"/>
      <c r="W44" s="57"/>
      <c r="X44" s="58">
        <v>200</v>
      </c>
      <c r="Y44" s="59"/>
      <c r="Z44" s="60"/>
      <c r="AA44" s="61"/>
      <c r="AB44" s="62">
        <v>62339</v>
      </c>
      <c r="AC44" s="63">
        <v>15585</v>
      </c>
    </row>
    <row r="45" spans="1:29" s="51" customFormat="1" ht="22.5" customHeight="1" x14ac:dyDescent="0.2">
      <c r="A45" s="52" t="s">
        <v>438</v>
      </c>
      <c r="B45" s="53" t="s">
        <v>121</v>
      </c>
      <c r="C45" s="54" t="s">
        <v>122</v>
      </c>
      <c r="D45" s="205" t="s">
        <v>101</v>
      </c>
      <c r="E45" s="206"/>
      <c r="F45" s="205" t="s">
        <v>123</v>
      </c>
      <c r="G45" s="206"/>
      <c r="H45" s="55" t="s">
        <v>366</v>
      </c>
      <c r="I45" s="56">
        <v>44958</v>
      </c>
      <c r="J45" s="57" t="s">
        <v>25</v>
      </c>
      <c r="K45" s="58">
        <v>0</v>
      </c>
      <c r="L45" s="58">
        <v>1</v>
      </c>
      <c r="M45" s="58">
        <v>106722</v>
      </c>
      <c r="N45" s="207">
        <v>106722</v>
      </c>
      <c r="O45" s="208"/>
      <c r="P45" s="58">
        <v>85377</v>
      </c>
      <c r="Q45" s="58">
        <v>4506593</v>
      </c>
      <c r="R45" s="58">
        <f t="shared" si="0"/>
        <v>21345</v>
      </c>
      <c r="S45" s="207">
        <v>200</v>
      </c>
      <c r="T45" s="208"/>
      <c r="U45" s="208"/>
      <c r="V45" s="208"/>
      <c r="W45" s="57"/>
      <c r="X45" s="58">
        <v>200</v>
      </c>
      <c r="Y45" s="59"/>
      <c r="Z45" s="60"/>
      <c r="AA45" s="61"/>
      <c r="AB45" s="62">
        <v>85377</v>
      </c>
      <c r="AC45" s="63">
        <v>21345</v>
      </c>
    </row>
    <row r="46" spans="1:29" s="51" customFormat="1" ht="22.5" customHeight="1" x14ac:dyDescent="0.2">
      <c r="A46" s="52" t="s">
        <v>439</v>
      </c>
      <c r="B46" s="53" t="s">
        <v>124</v>
      </c>
      <c r="C46" s="54" t="s">
        <v>125</v>
      </c>
      <c r="D46" s="205" t="s">
        <v>27</v>
      </c>
      <c r="E46" s="206"/>
      <c r="F46" s="205" t="s">
        <v>38</v>
      </c>
      <c r="G46" s="206"/>
      <c r="H46" s="55" t="s">
        <v>393</v>
      </c>
      <c r="I46" s="56">
        <v>44956</v>
      </c>
      <c r="J46" s="57" t="s">
        <v>25</v>
      </c>
      <c r="K46" s="58">
        <v>1</v>
      </c>
      <c r="L46" s="58">
        <v>0</v>
      </c>
      <c r="M46" s="58">
        <v>133100</v>
      </c>
      <c r="N46" s="207">
        <v>133100</v>
      </c>
      <c r="O46" s="208"/>
      <c r="P46" s="58">
        <v>106480</v>
      </c>
      <c r="Q46" s="58">
        <v>4613073</v>
      </c>
      <c r="R46" s="58">
        <f t="shared" si="0"/>
        <v>26620</v>
      </c>
      <c r="S46" s="207">
        <v>200</v>
      </c>
      <c r="T46" s="208"/>
      <c r="U46" s="208"/>
      <c r="V46" s="208"/>
      <c r="W46" s="57"/>
      <c r="X46" s="58">
        <v>200</v>
      </c>
      <c r="Y46" s="59"/>
      <c r="Z46" s="60"/>
      <c r="AA46" s="61"/>
      <c r="AB46" s="62">
        <v>106480</v>
      </c>
      <c r="AC46" s="63">
        <v>26620</v>
      </c>
    </row>
    <row r="47" spans="1:29" s="51" customFormat="1" ht="22.5" customHeight="1" x14ac:dyDescent="0.2">
      <c r="A47" s="52" t="s">
        <v>440</v>
      </c>
      <c r="B47" s="53" t="s">
        <v>126</v>
      </c>
      <c r="C47" s="54" t="s">
        <v>127</v>
      </c>
      <c r="D47" s="205" t="s">
        <v>128</v>
      </c>
      <c r="E47" s="206"/>
      <c r="F47" s="205" t="s">
        <v>129</v>
      </c>
      <c r="G47" s="206"/>
      <c r="H47" s="55" t="s">
        <v>402</v>
      </c>
      <c r="I47" s="56">
        <v>44956</v>
      </c>
      <c r="J47" s="57" t="s">
        <v>25</v>
      </c>
      <c r="K47" s="58">
        <v>1</v>
      </c>
      <c r="L47" s="58">
        <v>1</v>
      </c>
      <c r="M47" s="58">
        <v>710035</v>
      </c>
      <c r="N47" s="207">
        <v>710035</v>
      </c>
      <c r="O47" s="208"/>
      <c r="P47" s="58">
        <v>568028</v>
      </c>
      <c r="Q47" s="58">
        <v>5181101</v>
      </c>
      <c r="R47" s="58">
        <f t="shared" si="0"/>
        <v>142007</v>
      </c>
      <c r="S47" s="207">
        <v>195</v>
      </c>
      <c r="T47" s="208"/>
      <c r="U47" s="208"/>
      <c r="V47" s="208"/>
      <c r="W47" s="57"/>
      <c r="X47" s="58">
        <v>195</v>
      </c>
      <c r="Y47" s="59"/>
      <c r="Z47" s="60"/>
      <c r="AA47" s="61"/>
      <c r="AB47" s="62">
        <v>568028</v>
      </c>
      <c r="AC47" s="63">
        <v>142007</v>
      </c>
    </row>
    <row r="48" spans="1:29" s="51" customFormat="1" ht="22.5" customHeight="1" x14ac:dyDescent="0.2">
      <c r="A48" s="52" t="s">
        <v>441</v>
      </c>
      <c r="B48" s="53" t="s">
        <v>130</v>
      </c>
      <c r="C48" s="54" t="s">
        <v>131</v>
      </c>
      <c r="D48" s="205" t="s">
        <v>52</v>
      </c>
      <c r="E48" s="206"/>
      <c r="F48" s="205" t="s">
        <v>113</v>
      </c>
      <c r="G48" s="206"/>
      <c r="H48" s="55" t="s">
        <v>316</v>
      </c>
      <c r="I48" s="56">
        <v>44949</v>
      </c>
      <c r="J48" s="57" t="s">
        <v>25</v>
      </c>
      <c r="K48" s="58">
        <v>0</v>
      </c>
      <c r="L48" s="58">
        <v>1</v>
      </c>
      <c r="M48" s="58">
        <v>63802</v>
      </c>
      <c r="N48" s="207">
        <v>63112</v>
      </c>
      <c r="O48" s="208"/>
      <c r="P48" s="58">
        <v>50489</v>
      </c>
      <c r="Q48" s="58">
        <v>5231590</v>
      </c>
      <c r="R48" s="58">
        <f t="shared" si="0"/>
        <v>12623</v>
      </c>
      <c r="S48" s="207">
        <v>195</v>
      </c>
      <c r="T48" s="208"/>
      <c r="U48" s="208"/>
      <c r="V48" s="208"/>
      <c r="W48" s="57"/>
      <c r="X48" s="58">
        <v>195</v>
      </c>
      <c r="Y48" s="59"/>
      <c r="Z48" s="60"/>
      <c r="AA48" s="61"/>
      <c r="AB48" s="62">
        <v>50489</v>
      </c>
      <c r="AC48" s="63">
        <v>12623</v>
      </c>
    </row>
    <row r="49" spans="1:29" s="51" customFormat="1" ht="22.5" customHeight="1" x14ac:dyDescent="0.2">
      <c r="A49" s="52" t="s">
        <v>442</v>
      </c>
      <c r="B49" s="53" t="s">
        <v>132</v>
      </c>
      <c r="C49" s="54" t="s">
        <v>133</v>
      </c>
      <c r="D49" s="205" t="s">
        <v>23</v>
      </c>
      <c r="E49" s="206"/>
      <c r="F49" s="205" t="s">
        <v>24</v>
      </c>
      <c r="G49" s="206"/>
      <c r="H49" s="55" t="s">
        <v>345</v>
      </c>
      <c r="I49" s="56">
        <v>44956</v>
      </c>
      <c r="J49" s="57" t="s">
        <v>25</v>
      </c>
      <c r="K49" s="58">
        <v>0</v>
      </c>
      <c r="L49" s="58">
        <v>1</v>
      </c>
      <c r="M49" s="58">
        <v>123818</v>
      </c>
      <c r="N49" s="207">
        <v>123818</v>
      </c>
      <c r="O49" s="208"/>
      <c r="P49" s="58">
        <v>99054</v>
      </c>
      <c r="Q49" s="58">
        <v>5330644</v>
      </c>
      <c r="R49" s="58">
        <f t="shared" si="0"/>
        <v>24764</v>
      </c>
      <c r="S49" s="207">
        <v>195</v>
      </c>
      <c r="T49" s="208"/>
      <c r="U49" s="208"/>
      <c r="V49" s="208"/>
      <c r="W49" s="57"/>
      <c r="X49" s="58">
        <v>195</v>
      </c>
      <c r="Y49" s="59"/>
      <c r="Z49" s="60"/>
      <c r="AA49" s="61"/>
      <c r="AB49" s="62">
        <v>99054</v>
      </c>
      <c r="AC49" s="63">
        <v>24764</v>
      </c>
    </row>
    <row r="50" spans="1:29" s="51" customFormat="1" ht="22.5" customHeight="1" x14ac:dyDescent="0.2">
      <c r="A50" s="52" t="s">
        <v>443</v>
      </c>
      <c r="B50" s="53" t="s">
        <v>134</v>
      </c>
      <c r="C50" s="54" t="s">
        <v>135</v>
      </c>
      <c r="D50" s="205" t="s">
        <v>92</v>
      </c>
      <c r="E50" s="206"/>
      <c r="F50" s="205" t="s">
        <v>93</v>
      </c>
      <c r="G50" s="206"/>
      <c r="H50" s="55" t="s">
        <v>381</v>
      </c>
      <c r="I50" s="56">
        <v>44951</v>
      </c>
      <c r="J50" s="57" t="s">
        <v>25</v>
      </c>
      <c r="K50" s="58">
        <v>0</v>
      </c>
      <c r="L50" s="58">
        <v>1</v>
      </c>
      <c r="M50" s="58">
        <v>139596</v>
      </c>
      <c r="N50" s="207">
        <v>139596</v>
      </c>
      <c r="O50" s="208"/>
      <c r="P50" s="58">
        <v>111676</v>
      </c>
      <c r="Q50" s="58">
        <v>5442320</v>
      </c>
      <c r="R50" s="58">
        <f t="shared" si="0"/>
        <v>27920</v>
      </c>
      <c r="S50" s="207">
        <v>195</v>
      </c>
      <c r="T50" s="208"/>
      <c r="U50" s="208"/>
      <c r="V50" s="208"/>
      <c r="W50" s="57"/>
      <c r="X50" s="58">
        <v>195</v>
      </c>
      <c r="Y50" s="59"/>
      <c r="Z50" s="60"/>
      <c r="AA50" s="61"/>
      <c r="AB50" s="62">
        <v>111676</v>
      </c>
      <c r="AC50" s="63">
        <v>27920</v>
      </c>
    </row>
    <row r="51" spans="1:29" s="51" customFormat="1" ht="22.5" customHeight="1" x14ac:dyDescent="0.2">
      <c r="A51" s="52" t="s">
        <v>444</v>
      </c>
      <c r="B51" s="53" t="s">
        <v>136</v>
      </c>
      <c r="C51" s="54" t="s">
        <v>137</v>
      </c>
      <c r="D51" s="205" t="s">
        <v>41</v>
      </c>
      <c r="E51" s="206"/>
      <c r="F51" s="205" t="s">
        <v>138</v>
      </c>
      <c r="G51" s="206"/>
      <c r="H51" s="55" t="s">
        <v>331</v>
      </c>
      <c r="I51" s="56">
        <v>44953</v>
      </c>
      <c r="J51" s="57" t="s">
        <v>25</v>
      </c>
      <c r="K51" s="58">
        <v>0</v>
      </c>
      <c r="L51" s="58">
        <v>1</v>
      </c>
      <c r="M51" s="58">
        <v>398314</v>
      </c>
      <c r="N51" s="207">
        <v>398314</v>
      </c>
      <c r="O51" s="208"/>
      <c r="P51" s="58">
        <v>318651</v>
      </c>
      <c r="Q51" s="58">
        <v>5760971</v>
      </c>
      <c r="R51" s="58">
        <f t="shared" si="0"/>
        <v>79663</v>
      </c>
      <c r="S51" s="207">
        <v>170</v>
      </c>
      <c r="T51" s="208"/>
      <c r="U51" s="208"/>
      <c r="V51" s="208"/>
      <c r="W51" s="58">
        <v>25</v>
      </c>
      <c r="X51" s="58">
        <v>195</v>
      </c>
      <c r="Y51" s="59"/>
      <c r="Z51" s="60"/>
      <c r="AA51" s="61"/>
      <c r="AB51" s="62">
        <v>318651</v>
      </c>
      <c r="AC51" s="63">
        <v>79663</v>
      </c>
    </row>
    <row r="52" spans="1:29" s="51" customFormat="1" ht="22.5" customHeight="1" x14ac:dyDescent="0.2">
      <c r="A52" s="52" t="s">
        <v>445</v>
      </c>
      <c r="B52" s="53" t="s">
        <v>139</v>
      </c>
      <c r="C52" s="54" t="s">
        <v>140</v>
      </c>
      <c r="D52" s="205" t="s">
        <v>59</v>
      </c>
      <c r="E52" s="206"/>
      <c r="F52" s="205" t="s">
        <v>60</v>
      </c>
      <c r="G52" s="206"/>
      <c r="H52" s="55" t="s">
        <v>318</v>
      </c>
      <c r="I52" s="56">
        <v>44950</v>
      </c>
      <c r="J52" s="57" t="s">
        <v>25</v>
      </c>
      <c r="K52" s="58">
        <v>0</v>
      </c>
      <c r="L52" s="58">
        <v>1</v>
      </c>
      <c r="M52" s="58">
        <v>1994835</v>
      </c>
      <c r="N52" s="207">
        <v>450000</v>
      </c>
      <c r="O52" s="208"/>
      <c r="P52" s="58">
        <v>360000</v>
      </c>
      <c r="Q52" s="58">
        <v>6120971</v>
      </c>
      <c r="R52" s="58">
        <f t="shared" si="0"/>
        <v>90000</v>
      </c>
      <c r="S52" s="207">
        <v>130</v>
      </c>
      <c r="T52" s="208"/>
      <c r="U52" s="208"/>
      <c r="V52" s="208"/>
      <c r="W52" s="58">
        <v>65</v>
      </c>
      <c r="X52" s="58">
        <v>195</v>
      </c>
      <c r="Y52" s="59"/>
      <c r="Z52" s="60"/>
      <c r="AA52" s="61"/>
      <c r="AB52" s="62">
        <v>360000</v>
      </c>
      <c r="AC52" s="63">
        <v>90000</v>
      </c>
    </row>
    <row r="53" spans="1:29" s="51" customFormat="1" ht="22.5" customHeight="1" x14ac:dyDescent="0.2">
      <c r="A53" s="52" t="s">
        <v>446</v>
      </c>
      <c r="B53" s="53" t="s">
        <v>141</v>
      </c>
      <c r="C53" s="54" t="s">
        <v>293</v>
      </c>
      <c r="D53" s="205" t="s">
        <v>27</v>
      </c>
      <c r="E53" s="206"/>
      <c r="F53" s="205" t="s">
        <v>56</v>
      </c>
      <c r="G53" s="206"/>
      <c r="H53" s="55" t="s">
        <v>394</v>
      </c>
      <c r="I53" s="56">
        <v>44952</v>
      </c>
      <c r="J53" s="57" t="s">
        <v>25</v>
      </c>
      <c r="K53" s="58">
        <v>13</v>
      </c>
      <c r="L53" s="58">
        <v>5</v>
      </c>
      <c r="M53" s="58">
        <v>799931</v>
      </c>
      <c r="N53" s="207">
        <v>799931</v>
      </c>
      <c r="O53" s="208"/>
      <c r="P53" s="58">
        <v>639944</v>
      </c>
      <c r="Q53" s="58">
        <v>6760915</v>
      </c>
      <c r="R53" s="58">
        <f t="shared" si="0"/>
        <v>159987</v>
      </c>
      <c r="S53" s="207">
        <v>185</v>
      </c>
      <c r="T53" s="208"/>
      <c r="U53" s="208"/>
      <c r="V53" s="208"/>
      <c r="W53" s="58">
        <v>10</v>
      </c>
      <c r="X53" s="58">
        <v>195</v>
      </c>
      <c r="Y53" s="59"/>
      <c r="Z53" s="60"/>
      <c r="AA53" s="61"/>
      <c r="AB53" s="62">
        <v>639944</v>
      </c>
      <c r="AC53" s="63">
        <v>159987</v>
      </c>
    </row>
    <row r="54" spans="1:29" s="51" customFormat="1" ht="22.5" customHeight="1" x14ac:dyDescent="0.2">
      <c r="A54" s="52" t="s">
        <v>447</v>
      </c>
      <c r="B54" s="53" t="s">
        <v>142</v>
      </c>
      <c r="C54" s="54" t="s">
        <v>143</v>
      </c>
      <c r="D54" s="205" t="s">
        <v>23</v>
      </c>
      <c r="E54" s="206"/>
      <c r="F54" s="205" t="s">
        <v>144</v>
      </c>
      <c r="G54" s="206"/>
      <c r="H54" s="55" t="s">
        <v>358</v>
      </c>
      <c r="I54" s="56">
        <v>44958</v>
      </c>
      <c r="J54" s="57" t="s">
        <v>25</v>
      </c>
      <c r="K54" s="58">
        <v>0</v>
      </c>
      <c r="L54" s="58">
        <v>1</v>
      </c>
      <c r="M54" s="58">
        <v>302152</v>
      </c>
      <c r="N54" s="207">
        <v>259257</v>
      </c>
      <c r="O54" s="208"/>
      <c r="P54" s="58">
        <v>207405</v>
      </c>
      <c r="Q54" s="58">
        <v>6968320</v>
      </c>
      <c r="R54" s="58">
        <f t="shared" si="0"/>
        <v>51852</v>
      </c>
      <c r="S54" s="207">
        <v>190</v>
      </c>
      <c r="T54" s="208"/>
      <c r="U54" s="208"/>
      <c r="V54" s="208"/>
      <c r="W54" s="57"/>
      <c r="X54" s="58">
        <v>190</v>
      </c>
      <c r="Y54" s="59"/>
      <c r="Z54" s="60"/>
      <c r="AA54" s="61"/>
      <c r="AB54" s="62">
        <v>207405</v>
      </c>
      <c r="AC54" s="63">
        <v>51852</v>
      </c>
    </row>
    <row r="55" spans="1:29" s="51" customFormat="1" ht="22.5" customHeight="1" x14ac:dyDescent="0.2">
      <c r="A55" s="52" t="s">
        <v>448</v>
      </c>
      <c r="B55" s="53" t="s">
        <v>145</v>
      </c>
      <c r="C55" s="54" t="s">
        <v>294</v>
      </c>
      <c r="D55" s="205" t="s">
        <v>27</v>
      </c>
      <c r="E55" s="206"/>
      <c r="F55" s="205" t="s">
        <v>56</v>
      </c>
      <c r="G55" s="206"/>
      <c r="H55" s="55" t="s">
        <v>303</v>
      </c>
      <c r="I55" s="56">
        <v>44914</v>
      </c>
      <c r="J55" s="57" t="s">
        <v>25</v>
      </c>
      <c r="K55" s="58">
        <v>0</v>
      </c>
      <c r="L55" s="58">
        <v>1</v>
      </c>
      <c r="M55" s="58">
        <v>75000</v>
      </c>
      <c r="N55" s="207">
        <v>75000</v>
      </c>
      <c r="O55" s="208"/>
      <c r="P55" s="58">
        <v>60000</v>
      </c>
      <c r="Q55" s="58">
        <v>7028320</v>
      </c>
      <c r="R55" s="58">
        <f t="shared" si="0"/>
        <v>15000</v>
      </c>
      <c r="S55" s="207">
        <v>190</v>
      </c>
      <c r="T55" s="208"/>
      <c r="U55" s="208"/>
      <c r="V55" s="208"/>
      <c r="W55" s="57"/>
      <c r="X55" s="58">
        <v>190</v>
      </c>
      <c r="Y55" s="59"/>
      <c r="Z55" s="60"/>
      <c r="AA55" s="61"/>
      <c r="AB55" s="62">
        <v>60000</v>
      </c>
      <c r="AC55" s="63">
        <v>15000</v>
      </c>
    </row>
    <row r="56" spans="1:29" s="51" customFormat="1" ht="22.5" customHeight="1" x14ac:dyDescent="0.2">
      <c r="A56" s="52" t="s">
        <v>449</v>
      </c>
      <c r="B56" s="53" t="s">
        <v>146</v>
      </c>
      <c r="C56" s="54" t="s">
        <v>295</v>
      </c>
      <c r="D56" s="205" t="s">
        <v>27</v>
      </c>
      <c r="E56" s="206"/>
      <c r="F56" s="205" t="s">
        <v>28</v>
      </c>
      <c r="G56" s="206"/>
      <c r="H56" s="55" t="s">
        <v>312</v>
      </c>
      <c r="I56" s="56">
        <v>44944</v>
      </c>
      <c r="J56" s="57" t="s">
        <v>25</v>
      </c>
      <c r="K56" s="58">
        <v>0</v>
      </c>
      <c r="L56" s="58">
        <v>1</v>
      </c>
      <c r="M56" s="58">
        <v>145200</v>
      </c>
      <c r="N56" s="207">
        <v>145200</v>
      </c>
      <c r="O56" s="208"/>
      <c r="P56" s="58">
        <v>116160</v>
      </c>
      <c r="Q56" s="58">
        <v>7144480</v>
      </c>
      <c r="R56" s="58">
        <f t="shared" si="0"/>
        <v>29040</v>
      </c>
      <c r="S56" s="207">
        <v>190</v>
      </c>
      <c r="T56" s="208"/>
      <c r="U56" s="208"/>
      <c r="V56" s="208"/>
      <c r="W56" s="57"/>
      <c r="X56" s="58">
        <v>190</v>
      </c>
      <c r="Y56" s="59"/>
      <c r="Z56" s="60"/>
      <c r="AA56" s="61"/>
      <c r="AB56" s="62">
        <v>116160</v>
      </c>
      <c r="AC56" s="63">
        <v>29040</v>
      </c>
    </row>
    <row r="57" spans="1:29" s="51" customFormat="1" ht="22.5" customHeight="1" x14ac:dyDescent="0.2">
      <c r="A57" s="52" t="s">
        <v>450</v>
      </c>
      <c r="B57" s="53" t="s">
        <v>147</v>
      </c>
      <c r="C57" s="54" t="s">
        <v>148</v>
      </c>
      <c r="D57" s="205" t="s">
        <v>149</v>
      </c>
      <c r="E57" s="206"/>
      <c r="F57" s="205" t="s">
        <v>150</v>
      </c>
      <c r="G57" s="206"/>
      <c r="H57" s="55" t="s">
        <v>368</v>
      </c>
      <c r="I57" s="56">
        <v>44959</v>
      </c>
      <c r="J57" s="57" t="s">
        <v>25</v>
      </c>
      <c r="K57" s="58">
        <v>0</v>
      </c>
      <c r="L57" s="58">
        <v>1</v>
      </c>
      <c r="M57" s="58">
        <v>277482</v>
      </c>
      <c r="N57" s="207">
        <v>225000</v>
      </c>
      <c r="O57" s="208"/>
      <c r="P57" s="58">
        <v>180000</v>
      </c>
      <c r="Q57" s="58">
        <v>7324480</v>
      </c>
      <c r="R57" s="58">
        <f t="shared" si="0"/>
        <v>45000</v>
      </c>
      <c r="S57" s="207">
        <v>190</v>
      </c>
      <c r="T57" s="208"/>
      <c r="U57" s="208"/>
      <c r="V57" s="208"/>
      <c r="W57" s="57"/>
      <c r="X57" s="58">
        <v>190</v>
      </c>
      <c r="Y57" s="59"/>
      <c r="Z57" s="60"/>
      <c r="AA57" s="61"/>
      <c r="AB57" s="62">
        <v>180000</v>
      </c>
      <c r="AC57" s="63">
        <v>45000</v>
      </c>
    </row>
    <row r="58" spans="1:29" s="51" customFormat="1" ht="22.5" customHeight="1" x14ac:dyDescent="0.2">
      <c r="A58" s="52" t="s">
        <v>451</v>
      </c>
      <c r="B58" s="53" t="s">
        <v>151</v>
      </c>
      <c r="C58" s="54" t="s">
        <v>152</v>
      </c>
      <c r="D58" s="205" t="s">
        <v>23</v>
      </c>
      <c r="E58" s="206"/>
      <c r="F58" s="205" t="s">
        <v>153</v>
      </c>
      <c r="G58" s="206"/>
      <c r="H58" s="55" t="s">
        <v>334</v>
      </c>
      <c r="I58" s="56">
        <v>44953</v>
      </c>
      <c r="J58" s="57" t="s">
        <v>25</v>
      </c>
      <c r="K58" s="58">
        <v>1</v>
      </c>
      <c r="L58" s="58">
        <v>0</v>
      </c>
      <c r="M58" s="58">
        <v>252164</v>
      </c>
      <c r="N58" s="207">
        <v>252164</v>
      </c>
      <c r="O58" s="208"/>
      <c r="P58" s="58">
        <v>201731</v>
      </c>
      <c r="Q58" s="58">
        <v>7526211</v>
      </c>
      <c r="R58" s="58">
        <f t="shared" si="0"/>
        <v>50433</v>
      </c>
      <c r="S58" s="207">
        <v>160</v>
      </c>
      <c r="T58" s="208"/>
      <c r="U58" s="208"/>
      <c r="V58" s="208"/>
      <c r="W58" s="58">
        <v>30</v>
      </c>
      <c r="X58" s="58">
        <v>190</v>
      </c>
      <c r="Y58" s="59"/>
      <c r="Z58" s="60"/>
      <c r="AA58" s="61"/>
      <c r="AB58" s="62">
        <v>201731</v>
      </c>
      <c r="AC58" s="63">
        <v>50433</v>
      </c>
    </row>
    <row r="59" spans="1:29" s="51" customFormat="1" ht="22.5" customHeight="1" x14ac:dyDescent="0.2">
      <c r="A59" s="52" t="s">
        <v>452</v>
      </c>
      <c r="B59" s="53" t="s">
        <v>154</v>
      </c>
      <c r="C59" s="54" t="s">
        <v>155</v>
      </c>
      <c r="D59" s="205" t="s">
        <v>84</v>
      </c>
      <c r="E59" s="206"/>
      <c r="F59" s="205" t="s">
        <v>116</v>
      </c>
      <c r="G59" s="206"/>
      <c r="H59" s="55" t="s">
        <v>338</v>
      </c>
      <c r="I59" s="56">
        <v>44956</v>
      </c>
      <c r="J59" s="57" t="s">
        <v>43</v>
      </c>
      <c r="K59" s="58">
        <v>1</v>
      </c>
      <c r="L59" s="58">
        <v>0</v>
      </c>
      <c r="M59" s="58">
        <v>618541</v>
      </c>
      <c r="N59" s="207">
        <v>618541</v>
      </c>
      <c r="O59" s="208"/>
      <c r="P59" s="58">
        <v>494832</v>
      </c>
      <c r="Q59" s="58">
        <v>8021043</v>
      </c>
      <c r="R59" s="58">
        <f t="shared" si="0"/>
        <v>123709</v>
      </c>
      <c r="S59" s="207">
        <v>160</v>
      </c>
      <c r="T59" s="208"/>
      <c r="U59" s="208"/>
      <c r="V59" s="208"/>
      <c r="W59" s="58">
        <v>25</v>
      </c>
      <c r="X59" s="58">
        <v>185</v>
      </c>
      <c r="Y59" s="59"/>
      <c r="Z59" s="60"/>
      <c r="AA59" s="64">
        <v>494832</v>
      </c>
      <c r="AB59" s="66"/>
      <c r="AC59" s="63">
        <v>123709</v>
      </c>
    </row>
    <row r="60" spans="1:29" s="51" customFormat="1" ht="22.5" customHeight="1" x14ac:dyDescent="0.2">
      <c r="A60" s="52" t="s">
        <v>453</v>
      </c>
      <c r="B60" s="53" t="s">
        <v>156</v>
      </c>
      <c r="C60" s="54" t="s">
        <v>157</v>
      </c>
      <c r="D60" s="205" t="s">
        <v>101</v>
      </c>
      <c r="E60" s="206"/>
      <c r="F60" s="205" t="s">
        <v>123</v>
      </c>
      <c r="G60" s="206"/>
      <c r="H60" s="55" t="s">
        <v>310</v>
      </c>
      <c r="I60" s="56">
        <v>44942</v>
      </c>
      <c r="J60" s="57" t="s">
        <v>25</v>
      </c>
      <c r="K60" s="58">
        <v>0</v>
      </c>
      <c r="L60" s="58">
        <v>1</v>
      </c>
      <c r="M60" s="58">
        <v>63066</v>
      </c>
      <c r="N60" s="207">
        <v>63066</v>
      </c>
      <c r="O60" s="208"/>
      <c r="P60" s="58">
        <v>50452</v>
      </c>
      <c r="Q60" s="58">
        <v>8071495</v>
      </c>
      <c r="R60" s="58">
        <f t="shared" si="0"/>
        <v>12614</v>
      </c>
      <c r="S60" s="207">
        <v>185</v>
      </c>
      <c r="T60" s="208"/>
      <c r="U60" s="208"/>
      <c r="V60" s="208"/>
      <c r="W60" s="57"/>
      <c r="X60" s="58">
        <v>185</v>
      </c>
      <c r="Y60" s="59"/>
      <c r="Z60" s="60"/>
      <c r="AA60" s="61"/>
      <c r="AB60" s="62">
        <v>50452</v>
      </c>
      <c r="AC60" s="63">
        <v>12614</v>
      </c>
    </row>
    <row r="61" spans="1:29" s="51" customFormat="1" ht="22.5" customHeight="1" x14ac:dyDescent="0.2">
      <c r="A61" s="52" t="s">
        <v>454</v>
      </c>
      <c r="B61" s="53" t="s">
        <v>158</v>
      </c>
      <c r="C61" s="54" t="s">
        <v>159</v>
      </c>
      <c r="D61" s="205" t="s">
        <v>84</v>
      </c>
      <c r="E61" s="206"/>
      <c r="F61" s="205" t="s">
        <v>160</v>
      </c>
      <c r="G61" s="206"/>
      <c r="H61" s="55" t="s">
        <v>347</v>
      </c>
      <c r="I61" s="56">
        <v>44957</v>
      </c>
      <c r="J61" s="57" t="s">
        <v>25</v>
      </c>
      <c r="K61" s="58">
        <v>0</v>
      </c>
      <c r="L61" s="58">
        <v>1</v>
      </c>
      <c r="M61" s="58">
        <v>66000</v>
      </c>
      <c r="N61" s="207">
        <v>66000</v>
      </c>
      <c r="O61" s="208"/>
      <c r="P61" s="58">
        <v>52800</v>
      </c>
      <c r="Q61" s="58">
        <v>8124295</v>
      </c>
      <c r="R61" s="58">
        <f t="shared" si="0"/>
        <v>13200</v>
      </c>
      <c r="S61" s="207">
        <v>185</v>
      </c>
      <c r="T61" s="208"/>
      <c r="U61" s="208"/>
      <c r="V61" s="208"/>
      <c r="W61" s="58"/>
      <c r="X61" s="58">
        <v>185</v>
      </c>
      <c r="Y61" s="59"/>
      <c r="Z61" s="60"/>
      <c r="AA61" s="61"/>
      <c r="AB61" s="62">
        <v>52800</v>
      </c>
      <c r="AC61" s="63">
        <v>13200</v>
      </c>
    </row>
    <row r="62" spans="1:29" s="51" customFormat="1" ht="22.5" customHeight="1" x14ac:dyDescent="0.2">
      <c r="A62" s="52" t="s">
        <v>455</v>
      </c>
      <c r="B62" s="53" t="s">
        <v>161</v>
      </c>
      <c r="C62" s="54" t="s">
        <v>162</v>
      </c>
      <c r="D62" s="205" t="s">
        <v>128</v>
      </c>
      <c r="E62" s="206"/>
      <c r="F62" s="205" t="s">
        <v>163</v>
      </c>
      <c r="G62" s="206"/>
      <c r="H62" s="55" t="s">
        <v>403</v>
      </c>
      <c r="I62" s="56">
        <v>44958</v>
      </c>
      <c r="J62" s="57" t="s">
        <v>25</v>
      </c>
      <c r="K62" s="58">
        <v>0</v>
      </c>
      <c r="L62" s="58">
        <v>1</v>
      </c>
      <c r="M62" s="58">
        <v>71875</v>
      </c>
      <c r="N62" s="207">
        <v>67390</v>
      </c>
      <c r="O62" s="208"/>
      <c r="P62" s="58">
        <v>53912</v>
      </c>
      <c r="Q62" s="58">
        <v>8178207</v>
      </c>
      <c r="R62" s="58">
        <f t="shared" si="0"/>
        <v>13478</v>
      </c>
      <c r="S62" s="207">
        <v>185</v>
      </c>
      <c r="T62" s="208"/>
      <c r="U62" s="208"/>
      <c r="V62" s="208"/>
      <c r="W62" s="57"/>
      <c r="X62" s="58">
        <v>185</v>
      </c>
      <c r="Y62" s="59"/>
      <c r="Z62" s="60"/>
      <c r="AA62" s="61"/>
      <c r="AB62" s="62">
        <v>53912</v>
      </c>
      <c r="AC62" s="63">
        <v>13478</v>
      </c>
    </row>
    <row r="63" spans="1:29" s="51" customFormat="1" ht="22.5" customHeight="1" x14ac:dyDescent="0.2">
      <c r="A63" s="52" t="s">
        <v>456</v>
      </c>
      <c r="B63" s="53" t="s">
        <v>164</v>
      </c>
      <c r="C63" s="54" t="s">
        <v>162</v>
      </c>
      <c r="D63" s="205" t="s">
        <v>128</v>
      </c>
      <c r="E63" s="206"/>
      <c r="F63" s="205" t="s">
        <v>163</v>
      </c>
      <c r="G63" s="206"/>
      <c r="H63" s="55" t="s">
        <v>346</v>
      </c>
      <c r="I63" s="56">
        <v>44958</v>
      </c>
      <c r="J63" s="57" t="s">
        <v>25</v>
      </c>
      <c r="K63" s="58">
        <v>0</v>
      </c>
      <c r="L63" s="58">
        <v>1</v>
      </c>
      <c r="M63" s="58">
        <v>86940</v>
      </c>
      <c r="N63" s="207">
        <v>81420</v>
      </c>
      <c r="O63" s="208"/>
      <c r="P63" s="58">
        <v>65136</v>
      </c>
      <c r="Q63" s="58">
        <v>8243343</v>
      </c>
      <c r="R63" s="58">
        <f t="shared" si="0"/>
        <v>16284</v>
      </c>
      <c r="S63" s="207">
        <v>185</v>
      </c>
      <c r="T63" s="208"/>
      <c r="U63" s="208"/>
      <c r="V63" s="208"/>
      <c r="W63" s="57"/>
      <c r="X63" s="58">
        <v>185</v>
      </c>
      <c r="Y63" s="59"/>
      <c r="Z63" s="60"/>
      <c r="AA63" s="61"/>
      <c r="AB63" s="62">
        <v>65136</v>
      </c>
      <c r="AC63" s="63">
        <v>16284</v>
      </c>
    </row>
    <row r="64" spans="1:29" s="51" customFormat="1" ht="22.5" customHeight="1" x14ac:dyDescent="0.2">
      <c r="A64" s="52" t="s">
        <v>457</v>
      </c>
      <c r="B64" s="53" t="s">
        <v>165</v>
      </c>
      <c r="C64" s="54" t="s">
        <v>166</v>
      </c>
      <c r="D64" s="205" t="s">
        <v>128</v>
      </c>
      <c r="E64" s="206"/>
      <c r="F64" s="205" t="s">
        <v>167</v>
      </c>
      <c r="G64" s="206"/>
      <c r="H64" s="55" t="s">
        <v>357</v>
      </c>
      <c r="I64" s="56">
        <v>44958</v>
      </c>
      <c r="J64" s="57" t="s">
        <v>25</v>
      </c>
      <c r="K64" s="58">
        <v>0</v>
      </c>
      <c r="L64" s="58">
        <v>1</v>
      </c>
      <c r="M64" s="58">
        <v>185735</v>
      </c>
      <c r="N64" s="207">
        <v>185735</v>
      </c>
      <c r="O64" s="208"/>
      <c r="P64" s="58">
        <v>148588</v>
      </c>
      <c r="Q64" s="58">
        <v>8391931</v>
      </c>
      <c r="R64" s="58">
        <f t="shared" si="0"/>
        <v>37147</v>
      </c>
      <c r="S64" s="207">
        <v>185</v>
      </c>
      <c r="T64" s="208"/>
      <c r="U64" s="208"/>
      <c r="V64" s="208"/>
      <c r="W64" s="57"/>
      <c r="X64" s="58">
        <v>185</v>
      </c>
      <c r="Y64" s="59"/>
      <c r="Z64" s="60"/>
      <c r="AA64" s="61"/>
      <c r="AB64" s="62">
        <v>148588</v>
      </c>
      <c r="AC64" s="63">
        <v>37147</v>
      </c>
    </row>
    <row r="65" spans="1:29" s="51" customFormat="1" ht="22.5" customHeight="1" x14ac:dyDescent="0.2">
      <c r="A65" s="52" t="s">
        <v>458</v>
      </c>
      <c r="B65" s="53" t="s">
        <v>168</v>
      </c>
      <c r="C65" s="54" t="s">
        <v>198</v>
      </c>
      <c r="D65" s="205" t="s">
        <v>41</v>
      </c>
      <c r="E65" s="206"/>
      <c r="F65" s="205" t="s">
        <v>169</v>
      </c>
      <c r="G65" s="206"/>
      <c r="H65" s="55" t="s">
        <v>170</v>
      </c>
      <c r="I65" s="56">
        <v>44935</v>
      </c>
      <c r="J65" s="57" t="s">
        <v>25</v>
      </c>
      <c r="K65" s="58">
        <v>0</v>
      </c>
      <c r="L65" s="58">
        <v>1</v>
      </c>
      <c r="M65" s="58">
        <v>190900</v>
      </c>
      <c r="N65" s="207">
        <v>190900</v>
      </c>
      <c r="O65" s="208"/>
      <c r="P65" s="58">
        <v>152720</v>
      </c>
      <c r="Q65" s="58">
        <v>8544651</v>
      </c>
      <c r="R65" s="58">
        <f t="shared" si="0"/>
        <v>38180</v>
      </c>
      <c r="S65" s="207">
        <v>185</v>
      </c>
      <c r="T65" s="208"/>
      <c r="U65" s="208"/>
      <c r="V65" s="208"/>
      <c r="W65" s="57"/>
      <c r="X65" s="58">
        <v>185</v>
      </c>
      <c r="Y65" s="59"/>
      <c r="Z65" s="60"/>
      <c r="AA65" s="61"/>
      <c r="AB65" s="62">
        <v>152720</v>
      </c>
      <c r="AC65" s="63">
        <v>38180</v>
      </c>
    </row>
    <row r="66" spans="1:29" s="51" customFormat="1" ht="22.5" customHeight="1" x14ac:dyDescent="0.2">
      <c r="A66" s="52" t="s">
        <v>459</v>
      </c>
      <c r="B66" s="53" t="s">
        <v>171</v>
      </c>
      <c r="C66" s="54" t="s">
        <v>172</v>
      </c>
      <c r="D66" s="205" t="s">
        <v>23</v>
      </c>
      <c r="E66" s="206"/>
      <c r="F66" s="205" t="s">
        <v>173</v>
      </c>
      <c r="G66" s="206"/>
      <c r="H66" s="55" t="s">
        <v>361</v>
      </c>
      <c r="I66" s="56">
        <v>44957</v>
      </c>
      <c r="J66" s="57" t="s">
        <v>25</v>
      </c>
      <c r="K66" s="58">
        <v>0</v>
      </c>
      <c r="L66" s="58">
        <v>1</v>
      </c>
      <c r="M66" s="58">
        <v>260150</v>
      </c>
      <c r="N66" s="207">
        <v>260150</v>
      </c>
      <c r="O66" s="208"/>
      <c r="P66" s="58">
        <v>208120</v>
      </c>
      <c r="Q66" s="58">
        <v>8752771</v>
      </c>
      <c r="R66" s="58">
        <f t="shared" si="0"/>
        <v>52030</v>
      </c>
      <c r="S66" s="207">
        <v>185</v>
      </c>
      <c r="T66" s="208"/>
      <c r="U66" s="208"/>
      <c r="V66" s="208"/>
      <c r="W66" s="57"/>
      <c r="X66" s="58">
        <v>185</v>
      </c>
      <c r="Y66" s="59"/>
      <c r="Z66" s="60"/>
      <c r="AA66" s="61"/>
      <c r="AB66" s="62">
        <v>208120</v>
      </c>
      <c r="AC66" s="63">
        <v>52030</v>
      </c>
    </row>
    <row r="67" spans="1:29" s="51" customFormat="1" ht="22.5" customHeight="1" x14ac:dyDescent="0.2">
      <c r="A67" s="52" t="s">
        <v>460</v>
      </c>
      <c r="B67" s="53" t="s">
        <v>174</v>
      </c>
      <c r="C67" s="54" t="s">
        <v>175</v>
      </c>
      <c r="D67" s="205" t="s">
        <v>23</v>
      </c>
      <c r="E67" s="206"/>
      <c r="F67" s="205" t="s">
        <v>176</v>
      </c>
      <c r="G67" s="206"/>
      <c r="H67" s="55" t="s">
        <v>315</v>
      </c>
      <c r="I67" s="56">
        <v>44949</v>
      </c>
      <c r="J67" s="57" t="s">
        <v>25</v>
      </c>
      <c r="K67" s="58">
        <v>0</v>
      </c>
      <c r="L67" s="58">
        <v>1</v>
      </c>
      <c r="M67" s="58">
        <v>287031</v>
      </c>
      <c r="N67" s="207">
        <v>287031</v>
      </c>
      <c r="O67" s="208"/>
      <c r="P67" s="58">
        <v>229624</v>
      </c>
      <c r="Q67" s="58">
        <v>8982395</v>
      </c>
      <c r="R67" s="58">
        <f t="shared" si="0"/>
        <v>57407</v>
      </c>
      <c r="S67" s="207">
        <v>185</v>
      </c>
      <c r="T67" s="208"/>
      <c r="U67" s="208"/>
      <c r="V67" s="208"/>
      <c r="W67" s="57"/>
      <c r="X67" s="58">
        <v>185</v>
      </c>
      <c r="Y67" s="59"/>
      <c r="Z67" s="60"/>
      <c r="AA67" s="61"/>
      <c r="AB67" s="62">
        <v>229624</v>
      </c>
      <c r="AC67" s="63">
        <v>57407</v>
      </c>
    </row>
    <row r="68" spans="1:29" s="51" customFormat="1" ht="22.5" customHeight="1" x14ac:dyDescent="0.2">
      <c r="A68" s="52" t="s">
        <v>461</v>
      </c>
      <c r="B68" s="53" t="s">
        <v>177</v>
      </c>
      <c r="C68" s="54" t="s">
        <v>178</v>
      </c>
      <c r="D68" s="205" t="s">
        <v>92</v>
      </c>
      <c r="E68" s="206"/>
      <c r="F68" s="205" t="s">
        <v>179</v>
      </c>
      <c r="G68" s="206"/>
      <c r="H68" s="55" t="s">
        <v>396</v>
      </c>
      <c r="I68" s="56">
        <v>44956</v>
      </c>
      <c r="J68" s="57" t="s">
        <v>43</v>
      </c>
      <c r="K68" s="58">
        <v>1</v>
      </c>
      <c r="L68" s="58">
        <v>0</v>
      </c>
      <c r="M68" s="58">
        <v>335250</v>
      </c>
      <c r="N68" s="207">
        <v>335250</v>
      </c>
      <c r="O68" s="208"/>
      <c r="P68" s="58">
        <v>268200</v>
      </c>
      <c r="Q68" s="58">
        <v>9250595</v>
      </c>
      <c r="R68" s="58">
        <f t="shared" si="0"/>
        <v>67050</v>
      </c>
      <c r="S68" s="207">
        <v>185</v>
      </c>
      <c r="T68" s="208"/>
      <c r="U68" s="208"/>
      <c r="V68" s="208"/>
      <c r="W68" s="57"/>
      <c r="X68" s="58">
        <v>185</v>
      </c>
      <c r="Y68" s="59"/>
      <c r="Z68" s="60"/>
      <c r="AA68" s="64">
        <v>268200</v>
      </c>
      <c r="AB68" s="66"/>
      <c r="AC68" s="63">
        <v>67050</v>
      </c>
    </row>
    <row r="69" spans="1:29" s="51" customFormat="1" ht="22.5" customHeight="1" x14ac:dyDescent="0.2">
      <c r="A69" s="52" t="s">
        <v>462</v>
      </c>
      <c r="B69" s="53" t="s">
        <v>180</v>
      </c>
      <c r="C69" s="54" t="s">
        <v>181</v>
      </c>
      <c r="D69" s="205" t="s">
        <v>101</v>
      </c>
      <c r="E69" s="206"/>
      <c r="F69" s="205" t="s">
        <v>182</v>
      </c>
      <c r="G69" s="206"/>
      <c r="H69" s="55" t="s">
        <v>395</v>
      </c>
      <c r="I69" s="56">
        <v>44956</v>
      </c>
      <c r="J69" s="57" t="s">
        <v>25</v>
      </c>
      <c r="K69" s="58">
        <v>0</v>
      </c>
      <c r="L69" s="58">
        <v>1</v>
      </c>
      <c r="M69" s="58">
        <v>345703</v>
      </c>
      <c r="N69" s="207">
        <v>345703</v>
      </c>
      <c r="O69" s="208"/>
      <c r="P69" s="58">
        <v>276562</v>
      </c>
      <c r="Q69" s="58">
        <v>9527157</v>
      </c>
      <c r="R69" s="58">
        <f t="shared" si="0"/>
        <v>69141</v>
      </c>
      <c r="S69" s="207">
        <v>185</v>
      </c>
      <c r="T69" s="208"/>
      <c r="U69" s="208"/>
      <c r="V69" s="208"/>
      <c r="W69" s="57"/>
      <c r="X69" s="58">
        <v>185</v>
      </c>
      <c r="Y69" s="59"/>
      <c r="Z69" s="60"/>
      <c r="AA69" s="61"/>
      <c r="AB69" s="62">
        <v>276562</v>
      </c>
      <c r="AC69" s="63">
        <v>69141</v>
      </c>
    </row>
    <row r="70" spans="1:29" s="51" customFormat="1" ht="22.5" customHeight="1" x14ac:dyDescent="0.2">
      <c r="A70" s="52" t="s">
        <v>463</v>
      </c>
      <c r="B70" s="53" t="s">
        <v>183</v>
      </c>
      <c r="C70" s="54" t="s">
        <v>184</v>
      </c>
      <c r="D70" s="205" t="s">
        <v>59</v>
      </c>
      <c r="E70" s="206"/>
      <c r="F70" s="205" t="s">
        <v>185</v>
      </c>
      <c r="G70" s="206"/>
      <c r="H70" s="55" t="s">
        <v>348</v>
      </c>
      <c r="I70" s="56">
        <v>44957</v>
      </c>
      <c r="J70" s="57" t="s">
        <v>25</v>
      </c>
      <c r="K70" s="58">
        <v>0</v>
      </c>
      <c r="L70" s="58">
        <v>1</v>
      </c>
      <c r="M70" s="58">
        <v>364745</v>
      </c>
      <c r="N70" s="207">
        <v>364745</v>
      </c>
      <c r="O70" s="208"/>
      <c r="P70" s="58">
        <v>291796</v>
      </c>
      <c r="Q70" s="58">
        <v>9818953</v>
      </c>
      <c r="R70" s="58">
        <f t="shared" si="0"/>
        <v>72949</v>
      </c>
      <c r="S70" s="207">
        <v>185</v>
      </c>
      <c r="T70" s="208"/>
      <c r="U70" s="208"/>
      <c r="V70" s="208"/>
      <c r="W70" s="57"/>
      <c r="X70" s="58">
        <v>185</v>
      </c>
      <c r="Y70" s="59"/>
      <c r="Z70" s="60"/>
      <c r="AA70" s="61"/>
      <c r="AB70" s="62">
        <v>291796</v>
      </c>
      <c r="AC70" s="63">
        <v>72949</v>
      </c>
    </row>
    <row r="71" spans="1:29" s="51" customFormat="1" ht="22.5" customHeight="1" x14ac:dyDescent="0.2">
      <c r="A71" s="52" t="s">
        <v>464</v>
      </c>
      <c r="B71" s="53" t="s">
        <v>186</v>
      </c>
      <c r="C71" s="54" t="s">
        <v>296</v>
      </c>
      <c r="D71" s="205" t="s">
        <v>27</v>
      </c>
      <c r="E71" s="206"/>
      <c r="F71" s="205" t="s">
        <v>187</v>
      </c>
      <c r="G71" s="206"/>
      <c r="H71" s="55" t="s">
        <v>359</v>
      </c>
      <c r="I71" s="56">
        <v>44957</v>
      </c>
      <c r="J71" s="57" t="s">
        <v>25</v>
      </c>
      <c r="K71" s="58">
        <v>0</v>
      </c>
      <c r="L71" s="58">
        <v>1</v>
      </c>
      <c r="M71" s="58">
        <v>771280</v>
      </c>
      <c r="N71" s="207">
        <v>450000</v>
      </c>
      <c r="O71" s="208"/>
      <c r="P71" s="58">
        <v>360000</v>
      </c>
      <c r="Q71" s="58">
        <v>10178953</v>
      </c>
      <c r="R71" s="58">
        <f t="shared" si="0"/>
        <v>90000</v>
      </c>
      <c r="S71" s="207">
        <v>185</v>
      </c>
      <c r="T71" s="208"/>
      <c r="U71" s="208"/>
      <c r="V71" s="208"/>
      <c r="W71" s="57"/>
      <c r="X71" s="58">
        <v>185</v>
      </c>
      <c r="Y71" s="59"/>
      <c r="Z71" s="60"/>
      <c r="AA71" s="61"/>
      <c r="AB71" s="62">
        <v>360000</v>
      </c>
      <c r="AC71" s="63">
        <v>90000</v>
      </c>
    </row>
    <row r="72" spans="1:29" s="51" customFormat="1" ht="22.5" customHeight="1" x14ac:dyDescent="0.2">
      <c r="A72" s="52" t="s">
        <v>465</v>
      </c>
      <c r="B72" s="53" t="s">
        <v>188</v>
      </c>
      <c r="C72" s="54" t="s">
        <v>189</v>
      </c>
      <c r="D72" s="205" t="s">
        <v>41</v>
      </c>
      <c r="E72" s="206"/>
      <c r="F72" s="205" t="s">
        <v>190</v>
      </c>
      <c r="G72" s="206"/>
      <c r="H72" s="55" t="s">
        <v>373</v>
      </c>
      <c r="I72" s="56">
        <v>44957</v>
      </c>
      <c r="J72" s="57" t="s">
        <v>25</v>
      </c>
      <c r="K72" s="58">
        <v>1</v>
      </c>
      <c r="L72" s="58">
        <v>0</v>
      </c>
      <c r="M72" s="58">
        <v>155696</v>
      </c>
      <c r="N72" s="207">
        <v>149946</v>
      </c>
      <c r="O72" s="208"/>
      <c r="P72" s="58">
        <v>119956</v>
      </c>
      <c r="Q72" s="58">
        <v>10298909</v>
      </c>
      <c r="R72" s="58">
        <f t="shared" si="0"/>
        <v>29990</v>
      </c>
      <c r="S72" s="207">
        <v>185</v>
      </c>
      <c r="T72" s="208"/>
      <c r="U72" s="208"/>
      <c r="V72" s="208"/>
      <c r="W72" s="57"/>
      <c r="X72" s="58">
        <v>185</v>
      </c>
      <c r="Y72" s="59"/>
      <c r="Z72" s="60"/>
      <c r="AA72" s="61"/>
      <c r="AB72" s="62">
        <v>119956</v>
      </c>
      <c r="AC72" s="63">
        <v>29990</v>
      </c>
    </row>
    <row r="73" spans="1:29" s="51" customFormat="1" ht="22.5" customHeight="1" x14ac:dyDescent="0.2">
      <c r="A73" s="52" t="s">
        <v>466</v>
      </c>
      <c r="B73" s="53" t="s">
        <v>191</v>
      </c>
      <c r="C73" s="54" t="s">
        <v>192</v>
      </c>
      <c r="D73" s="205" t="s">
        <v>23</v>
      </c>
      <c r="E73" s="206"/>
      <c r="F73" s="205" t="s">
        <v>193</v>
      </c>
      <c r="G73" s="206"/>
      <c r="H73" s="55" t="s">
        <v>404</v>
      </c>
      <c r="I73" s="56">
        <v>44960</v>
      </c>
      <c r="J73" s="57" t="s">
        <v>86</v>
      </c>
      <c r="K73" s="58">
        <v>0</v>
      </c>
      <c r="L73" s="58">
        <v>1</v>
      </c>
      <c r="M73" s="58">
        <v>333088</v>
      </c>
      <c r="N73" s="207">
        <v>225001</v>
      </c>
      <c r="O73" s="208"/>
      <c r="P73" s="58">
        <v>180000</v>
      </c>
      <c r="Q73" s="58">
        <v>10478909</v>
      </c>
      <c r="R73" s="58">
        <f t="shared" si="0"/>
        <v>45001</v>
      </c>
      <c r="S73" s="207">
        <v>180</v>
      </c>
      <c r="T73" s="208"/>
      <c r="U73" s="208"/>
      <c r="V73" s="208"/>
      <c r="W73" s="57"/>
      <c r="X73" s="58">
        <v>180</v>
      </c>
      <c r="Y73" s="59"/>
      <c r="Z73" s="60"/>
      <c r="AA73" s="67">
        <v>82171</v>
      </c>
      <c r="AB73" s="68">
        <v>97829</v>
      </c>
      <c r="AC73" s="63">
        <v>45001</v>
      </c>
    </row>
    <row r="74" spans="1:29" s="51" customFormat="1" ht="22.5" customHeight="1" x14ac:dyDescent="0.2">
      <c r="A74" s="52" t="s">
        <v>467</v>
      </c>
      <c r="B74" s="53" t="s">
        <v>194</v>
      </c>
      <c r="C74" s="54" t="s">
        <v>195</v>
      </c>
      <c r="D74" s="205" t="s">
        <v>149</v>
      </c>
      <c r="E74" s="206"/>
      <c r="F74" s="205" t="s">
        <v>150</v>
      </c>
      <c r="G74" s="206"/>
      <c r="H74" s="55" t="s">
        <v>196</v>
      </c>
      <c r="I74" s="56">
        <v>44893</v>
      </c>
      <c r="J74" s="57" t="s">
        <v>43</v>
      </c>
      <c r="K74" s="58">
        <v>0</v>
      </c>
      <c r="L74" s="58">
        <v>1</v>
      </c>
      <c r="M74" s="58">
        <v>284671</v>
      </c>
      <c r="N74" s="207">
        <v>225000</v>
      </c>
      <c r="O74" s="208"/>
      <c r="P74" s="58">
        <v>180000</v>
      </c>
      <c r="Q74" s="58">
        <v>10658909</v>
      </c>
      <c r="R74" s="58">
        <f t="shared" si="0"/>
        <v>45000</v>
      </c>
      <c r="S74" s="207">
        <v>180</v>
      </c>
      <c r="T74" s="208"/>
      <c r="U74" s="208"/>
      <c r="V74" s="208"/>
      <c r="W74" s="57"/>
      <c r="X74" s="58">
        <v>180</v>
      </c>
      <c r="Y74" s="59"/>
      <c r="Z74" s="60"/>
      <c r="AA74" s="64">
        <v>180000</v>
      </c>
      <c r="AB74" s="66"/>
      <c r="AC74" s="63">
        <v>45000</v>
      </c>
    </row>
    <row r="75" spans="1:29" s="51" customFormat="1" ht="22.5" customHeight="1" x14ac:dyDescent="0.2">
      <c r="A75" s="52" t="s">
        <v>468</v>
      </c>
      <c r="B75" s="53" t="s">
        <v>197</v>
      </c>
      <c r="C75" s="54" t="s">
        <v>198</v>
      </c>
      <c r="D75" s="205" t="s">
        <v>23</v>
      </c>
      <c r="E75" s="206"/>
      <c r="F75" s="205" t="s">
        <v>199</v>
      </c>
      <c r="G75" s="206"/>
      <c r="H75" s="55" t="s">
        <v>306</v>
      </c>
      <c r="I75" s="56">
        <v>44956</v>
      </c>
      <c r="J75" s="57" t="s">
        <v>25</v>
      </c>
      <c r="K75" s="58">
        <v>0</v>
      </c>
      <c r="L75" s="58">
        <v>1</v>
      </c>
      <c r="M75" s="58">
        <v>253000</v>
      </c>
      <c r="N75" s="207">
        <v>253000</v>
      </c>
      <c r="O75" s="208"/>
      <c r="P75" s="58">
        <v>202400</v>
      </c>
      <c r="Q75" s="58">
        <v>10861309</v>
      </c>
      <c r="R75" s="58">
        <f t="shared" si="0"/>
        <v>50600</v>
      </c>
      <c r="S75" s="207">
        <v>155</v>
      </c>
      <c r="T75" s="208"/>
      <c r="U75" s="208"/>
      <c r="V75" s="208"/>
      <c r="W75" s="58">
        <v>25</v>
      </c>
      <c r="X75" s="58">
        <v>180</v>
      </c>
      <c r="Y75" s="59"/>
      <c r="Z75" s="60"/>
      <c r="AA75" s="61"/>
      <c r="AB75" s="62">
        <v>202400</v>
      </c>
      <c r="AC75" s="63">
        <v>50600</v>
      </c>
    </row>
    <row r="76" spans="1:29" s="51" customFormat="1" ht="22.5" customHeight="1" x14ac:dyDescent="0.2">
      <c r="A76" s="52" t="s">
        <v>469</v>
      </c>
      <c r="B76" s="53" t="s">
        <v>200</v>
      </c>
      <c r="C76" s="54" t="s">
        <v>297</v>
      </c>
      <c r="D76" s="205" t="s">
        <v>27</v>
      </c>
      <c r="E76" s="206"/>
      <c r="F76" s="205" t="s">
        <v>38</v>
      </c>
      <c r="G76" s="206"/>
      <c r="H76" s="69" t="s">
        <v>362</v>
      </c>
      <c r="I76" s="56">
        <v>44959</v>
      </c>
      <c r="J76" s="57" t="s">
        <v>25</v>
      </c>
      <c r="K76" s="58">
        <v>0</v>
      </c>
      <c r="L76" s="58">
        <v>2</v>
      </c>
      <c r="M76" s="58">
        <v>258456</v>
      </c>
      <c r="N76" s="207">
        <v>258456</v>
      </c>
      <c r="O76" s="208"/>
      <c r="P76" s="58">
        <v>206764</v>
      </c>
      <c r="Q76" s="58">
        <v>11068073</v>
      </c>
      <c r="R76" s="58">
        <f t="shared" si="0"/>
        <v>51692</v>
      </c>
      <c r="S76" s="207">
        <v>180</v>
      </c>
      <c r="T76" s="208"/>
      <c r="U76" s="208"/>
      <c r="V76" s="208"/>
      <c r="W76" s="57"/>
      <c r="X76" s="58">
        <v>180</v>
      </c>
      <c r="Y76" s="59"/>
      <c r="Z76" s="60"/>
      <c r="AA76" s="61"/>
      <c r="AB76" s="62">
        <v>206764</v>
      </c>
      <c r="AC76" s="63">
        <v>51692</v>
      </c>
    </row>
    <row r="77" spans="1:29" s="51" customFormat="1" ht="22.5" customHeight="1" x14ac:dyDescent="0.2">
      <c r="A77" s="52" t="s">
        <v>470</v>
      </c>
      <c r="B77" s="53" t="s">
        <v>201</v>
      </c>
      <c r="C77" s="54" t="s">
        <v>202</v>
      </c>
      <c r="D77" s="205" t="s">
        <v>74</v>
      </c>
      <c r="E77" s="206"/>
      <c r="F77" s="205" t="s">
        <v>203</v>
      </c>
      <c r="G77" s="206"/>
      <c r="H77" s="55" t="s">
        <v>397</v>
      </c>
      <c r="I77" s="56">
        <v>44956</v>
      </c>
      <c r="J77" s="57" t="s">
        <v>43</v>
      </c>
      <c r="K77" s="58">
        <v>0</v>
      </c>
      <c r="L77" s="58">
        <v>1</v>
      </c>
      <c r="M77" s="58">
        <v>348986</v>
      </c>
      <c r="N77" s="207">
        <v>348986</v>
      </c>
      <c r="O77" s="208"/>
      <c r="P77" s="58">
        <v>279188</v>
      </c>
      <c r="Q77" s="58">
        <v>11347261</v>
      </c>
      <c r="R77" s="58">
        <f t="shared" ref="R77:R129" si="1">N77-P77</f>
        <v>69798</v>
      </c>
      <c r="S77" s="207">
        <v>175</v>
      </c>
      <c r="T77" s="208"/>
      <c r="U77" s="208"/>
      <c r="V77" s="208"/>
      <c r="W77" s="57"/>
      <c r="X77" s="58">
        <v>175</v>
      </c>
      <c r="Y77" s="59"/>
      <c r="Z77" s="60"/>
      <c r="AA77" s="64">
        <v>279188</v>
      </c>
      <c r="AB77" s="66"/>
      <c r="AC77" s="63">
        <v>69798</v>
      </c>
    </row>
    <row r="78" spans="1:29" s="51" customFormat="1" ht="22.5" customHeight="1" x14ac:dyDescent="0.2">
      <c r="A78" s="52" t="s">
        <v>471</v>
      </c>
      <c r="B78" s="53" t="s">
        <v>204</v>
      </c>
      <c r="C78" s="54" t="s">
        <v>205</v>
      </c>
      <c r="D78" s="205" t="s">
        <v>23</v>
      </c>
      <c r="E78" s="206"/>
      <c r="F78" s="205" t="s">
        <v>206</v>
      </c>
      <c r="G78" s="206"/>
      <c r="H78" s="55" t="s">
        <v>378</v>
      </c>
      <c r="I78" s="56">
        <v>44959</v>
      </c>
      <c r="J78" s="57" t="s">
        <v>25</v>
      </c>
      <c r="K78" s="58">
        <v>1</v>
      </c>
      <c r="L78" s="58">
        <v>0</v>
      </c>
      <c r="M78" s="58">
        <v>243125</v>
      </c>
      <c r="N78" s="207">
        <v>243125</v>
      </c>
      <c r="O78" s="208"/>
      <c r="P78" s="58">
        <v>194500</v>
      </c>
      <c r="Q78" s="58">
        <v>11541761</v>
      </c>
      <c r="R78" s="58">
        <f t="shared" si="1"/>
        <v>48625</v>
      </c>
      <c r="S78" s="207">
        <v>175</v>
      </c>
      <c r="T78" s="208"/>
      <c r="U78" s="208"/>
      <c r="V78" s="208"/>
      <c r="W78" s="57"/>
      <c r="X78" s="58">
        <v>175</v>
      </c>
      <c r="Y78" s="59"/>
      <c r="Z78" s="60"/>
      <c r="AA78" s="61"/>
      <c r="AB78" s="62">
        <v>194500</v>
      </c>
      <c r="AC78" s="63">
        <v>48625</v>
      </c>
    </row>
    <row r="79" spans="1:29" s="51" customFormat="1" ht="22.5" customHeight="1" x14ac:dyDescent="0.2">
      <c r="A79" s="52" t="s">
        <v>472</v>
      </c>
      <c r="B79" s="53" t="s">
        <v>207</v>
      </c>
      <c r="C79" s="54" t="s">
        <v>208</v>
      </c>
      <c r="D79" s="205" t="s">
        <v>84</v>
      </c>
      <c r="E79" s="206"/>
      <c r="F79" s="205" t="s">
        <v>160</v>
      </c>
      <c r="G79" s="206"/>
      <c r="H79" s="55" t="s">
        <v>323</v>
      </c>
      <c r="I79" s="56">
        <v>44950</v>
      </c>
      <c r="J79" s="57" t="s">
        <v>25</v>
      </c>
      <c r="K79" s="58">
        <v>0</v>
      </c>
      <c r="L79" s="58">
        <v>1</v>
      </c>
      <c r="M79" s="58">
        <v>117584</v>
      </c>
      <c r="N79" s="207">
        <v>117584</v>
      </c>
      <c r="O79" s="208"/>
      <c r="P79" s="58">
        <v>94067</v>
      </c>
      <c r="Q79" s="58">
        <v>11635828</v>
      </c>
      <c r="R79" s="58">
        <f t="shared" si="1"/>
        <v>23517</v>
      </c>
      <c r="S79" s="207">
        <v>160</v>
      </c>
      <c r="T79" s="208"/>
      <c r="U79" s="208"/>
      <c r="V79" s="208"/>
      <c r="W79" s="58">
        <v>15</v>
      </c>
      <c r="X79" s="58">
        <v>175</v>
      </c>
      <c r="Y79" s="59"/>
      <c r="Z79" s="60"/>
      <c r="AA79" s="61"/>
      <c r="AB79" s="62">
        <v>94067</v>
      </c>
      <c r="AC79" s="63">
        <v>23517</v>
      </c>
    </row>
    <row r="80" spans="1:29" s="51" customFormat="1" ht="22.5" customHeight="1" x14ac:dyDescent="0.2">
      <c r="A80" s="52" t="s">
        <v>473</v>
      </c>
      <c r="B80" s="53" t="s">
        <v>209</v>
      </c>
      <c r="C80" s="54" t="s">
        <v>210</v>
      </c>
      <c r="D80" s="205" t="s">
        <v>23</v>
      </c>
      <c r="E80" s="206"/>
      <c r="F80" s="205" t="s">
        <v>199</v>
      </c>
      <c r="G80" s="206"/>
      <c r="H80" s="55" t="s">
        <v>326</v>
      </c>
      <c r="I80" s="56">
        <v>44951</v>
      </c>
      <c r="J80" s="57" t="s">
        <v>25</v>
      </c>
      <c r="K80" s="58">
        <v>0</v>
      </c>
      <c r="L80" s="58">
        <v>1</v>
      </c>
      <c r="M80" s="58">
        <v>223608</v>
      </c>
      <c r="N80" s="207">
        <v>223608</v>
      </c>
      <c r="O80" s="208"/>
      <c r="P80" s="58">
        <v>178886</v>
      </c>
      <c r="Q80" s="58">
        <v>11814714</v>
      </c>
      <c r="R80" s="58">
        <f t="shared" si="1"/>
        <v>44722</v>
      </c>
      <c r="S80" s="207">
        <v>175</v>
      </c>
      <c r="T80" s="208"/>
      <c r="U80" s="208"/>
      <c r="V80" s="208"/>
      <c r="W80" s="57"/>
      <c r="X80" s="58">
        <v>175</v>
      </c>
      <c r="Y80" s="59"/>
      <c r="Z80" s="60"/>
      <c r="AA80" s="61"/>
      <c r="AB80" s="62">
        <v>178886</v>
      </c>
      <c r="AC80" s="63">
        <v>44722</v>
      </c>
    </row>
    <row r="81" spans="1:29" s="51" customFormat="1" ht="22.5" customHeight="1" x14ac:dyDescent="0.2">
      <c r="A81" s="52" t="s">
        <v>474</v>
      </c>
      <c r="B81" s="53" t="s">
        <v>211</v>
      </c>
      <c r="C81" s="54" t="s">
        <v>212</v>
      </c>
      <c r="D81" s="205" t="s">
        <v>35</v>
      </c>
      <c r="E81" s="206"/>
      <c r="F81" s="205" t="s">
        <v>36</v>
      </c>
      <c r="G81" s="206"/>
      <c r="H81" s="55" t="s">
        <v>339</v>
      </c>
      <c r="I81" s="56">
        <v>44956</v>
      </c>
      <c r="J81" s="57" t="s">
        <v>25</v>
      </c>
      <c r="K81" s="58">
        <v>0</v>
      </c>
      <c r="L81" s="58">
        <v>1</v>
      </c>
      <c r="M81" s="58">
        <v>408768</v>
      </c>
      <c r="N81" s="207">
        <v>408768</v>
      </c>
      <c r="O81" s="208"/>
      <c r="P81" s="58">
        <v>327014</v>
      </c>
      <c r="Q81" s="58">
        <v>12141728</v>
      </c>
      <c r="R81" s="58">
        <f t="shared" si="1"/>
        <v>81754</v>
      </c>
      <c r="S81" s="207">
        <v>175</v>
      </c>
      <c r="T81" s="208"/>
      <c r="U81" s="208"/>
      <c r="V81" s="208"/>
      <c r="W81" s="57"/>
      <c r="X81" s="58">
        <v>175</v>
      </c>
      <c r="Y81" s="59"/>
      <c r="Z81" s="60"/>
      <c r="AA81" s="61"/>
      <c r="AB81" s="62">
        <v>327014</v>
      </c>
      <c r="AC81" s="63">
        <v>81754</v>
      </c>
    </row>
    <row r="82" spans="1:29" s="51" customFormat="1" ht="22.5" customHeight="1" x14ac:dyDescent="0.2">
      <c r="A82" s="52" t="s">
        <v>475</v>
      </c>
      <c r="B82" s="53" t="s">
        <v>213</v>
      </c>
      <c r="C82" s="54" t="s">
        <v>214</v>
      </c>
      <c r="D82" s="205" t="s">
        <v>101</v>
      </c>
      <c r="E82" s="206"/>
      <c r="F82" s="205" t="s">
        <v>123</v>
      </c>
      <c r="G82" s="206"/>
      <c r="H82" s="55" t="s">
        <v>374</v>
      </c>
      <c r="I82" s="56">
        <v>44959</v>
      </c>
      <c r="J82" s="57" t="s">
        <v>25</v>
      </c>
      <c r="K82" s="58">
        <v>0</v>
      </c>
      <c r="L82" s="58">
        <v>1</v>
      </c>
      <c r="M82" s="58">
        <v>425920</v>
      </c>
      <c r="N82" s="207">
        <v>425920</v>
      </c>
      <c r="O82" s="208"/>
      <c r="P82" s="58">
        <v>340736</v>
      </c>
      <c r="Q82" s="58">
        <v>12482464</v>
      </c>
      <c r="R82" s="58">
        <f t="shared" si="1"/>
        <v>85184</v>
      </c>
      <c r="S82" s="207">
        <v>175</v>
      </c>
      <c r="T82" s="208"/>
      <c r="U82" s="208"/>
      <c r="V82" s="208"/>
      <c r="W82" s="57"/>
      <c r="X82" s="58">
        <v>175</v>
      </c>
      <c r="Y82" s="59"/>
      <c r="Z82" s="60"/>
      <c r="AA82" s="61"/>
      <c r="AB82" s="62">
        <v>340736</v>
      </c>
      <c r="AC82" s="63">
        <v>85184</v>
      </c>
    </row>
    <row r="83" spans="1:29" s="51" customFormat="1" ht="22.5" customHeight="1" x14ac:dyDescent="0.2">
      <c r="A83" s="52" t="s">
        <v>476</v>
      </c>
      <c r="B83" s="53" t="s">
        <v>215</v>
      </c>
      <c r="C83" s="54" t="s">
        <v>216</v>
      </c>
      <c r="D83" s="205" t="s">
        <v>101</v>
      </c>
      <c r="E83" s="206"/>
      <c r="F83" s="205" t="s">
        <v>102</v>
      </c>
      <c r="G83" s="206"/>
      <c r="H83" s="55" t="s">
        <v>332</v>
      </c>
      <c r="I83" s="56">
        <v>44956</v>
      </c>
      <c r="J83" s="57" t="s">
        <v>25</v>
      </c>
      <c r="K83" s="58">
        <v>2</v>
      </c>
      <c r="L83" s="58">
        <v>0</v>
      </c>
      <c r="M83" s="58">
        <v>702889</v>
      </c>
      <c r="N83" s="207">
        <v>702889</v>
      </c>
      <c r="O83" s="208"/>
      <c r="P83" s="58">
        <v>562311</v>
      </c>
      <c r="Q83" s="58">
        <v>13044775</v>
      </c>
      <c r="R83" s="58">
        <f t="shared" si="1"/>
        <v>140578</v>
      </c>
      <c r="S83" s="207">
        <v>165</v>
      </c>
      <c r="T83" s="208"/>
      <c r="U83" s="208"/>
      <c r="V83" s="208"/>
      <c r="W83" s="58">
        <v>10</v>
      </c>
      <c r="X83" s="58">
        <v>175</v>
      </c>
      <c r="Y83" s="59"/>
      <c r="Z83" s="60"/>
      <c r="AA83" s="61"/>
      <c r="AB83" s="62">
        <v>562311</v>
      </c>
      <c r="AC83" s="63">
        <v>140578</v>
      </c>
    </row>
    <row r="84" spans="1:29" s="51" customFormat="1" ht="22.5" customHeight="1" x14ac:dyDescent="0.2">
      <c r="A84" s="52" t="s">
        <v>477</v>
      </c>
      <c r="B84" s="53" t="s">
        <v>217</v>
      </c>
      <c r="C84" s="54" t="s">
        <v>218</v>
      </c>
      <c r="D84" s="205" t="s">
        <v>59</v>
      </c>
      <c r="E84" s="206"/>
      <c r="F84" s="205" t="s">
        <v>185</v>
      </c>
      <c r="G84" s="206"/>
      <c r="H84" s="55" t="s">
        <v>301</v>
      </c>
      <c r="I84" s="56">
        <v>44895</v>
      </c>
      <c r="J84" s="57" t="s">
        <v>25</v>
      </c>
      <c r="K84" s="58">
        <v>0</v>
      </c>
      <c r="L84" s="58">
        <v>1</v>
      </c>
      <c r="M84" s="58">
        <v>368750</v>
      </c>
      <c r="N84" s="207">
        <v>351420</v>
      </c>
      <c r="O84" s="208"/>
      <c r="P84" s="58">
        <v>281136</v>
      </c>
      <c r="Q84" s="58">
        <v>13325911</v>
      </c>
      <c r="R84" s="58">
        <f t="shared" si="1"/>
        <v>70284</v>
      </c>
      <c r="S84" s="207">
        <v>170</v>
      </c>
      <c r="T84" s="208"/>
      <c r="U84" s="208"/>
      <c r="V84" s="208"/>
      <c r="W84" s="57"/>
      <c r="X84" s="58">
        <v>170</v>
      </c>
      <c r="Y84" s="59"/>
      <c r="Z84" s="60"/>
      <c r="AA84" s="61"/>
      <c r="AB84" s="62">
        <v>281136</v>
      </c>
      <c r="AC84" s="63">
        <v>70284</v>
      </c>
    </row>
    <row r="85" spans="1:29" s="51" customFormat="1" ht="22.5" customHeight="1" x14ac:dyDescent="0.2">
      <c r="A85" s="52" t="s">
        <v>478</v>
      </c>
      <c r="B85" s="53" t="s">
        <v>219</v>
      </c>
      <c r="C85" s="54" t="s">
        <v>220</v>
      </c>
      <c r="D85" s="205" t="s">
        <v>74</v>
      </c>
      <c r="E85" s="206"/>
      <c r="F85" s="205" t="s">
        <v>221</v>
      </c>
      <c r="G85" s="206"/>
      <c r="H85" s="55" t="s">
        <v>327</v>
      </c>
      <c r="I85" s="56">
        <v>44951</v>
      </c>
      <c r="J85" s="57" t="s">
        <v>25</v>
      </c>
      <c r="K85" s="58">
        <v>0</v>
      </c>
      <c r="L85" s="58">
        <v>1</v>
      </c>
      <c r="M85" s="58">
        <v>153928</v>
      </c>
      <c r="N85" s="207">
        <v>153928</v>
      </c>
      <c r="O85" s="208"/>
      <c r="P85" s="58">
        <v>123142</v>
      </c>
      <c r="Q85" s="58">
        <v>13449053</v>
      </c>
      <c r="R85" s="58">
        <f t="shared" si="1"/>
        <v>30786</v>
      </c>
      <c r="S85" s="207">
        <v>170</v>
      </c>
      <c r="T85" s="208"/>
      <c r="U85" s="208"/>
      <c r="V85" s="208"/>
      <c r="W85" s="57"/>
      <c r="X85" s="58">
        <v>170</v>
      </c>
      <c r="Y85" s="59"/>
      <c r="Z85" s="60"/>
      <c r="AA85" s="61"/>
      <c r="AB85" s="62">
        <v>123142</v>
      </c>
      <c r="AC85" s="63">
        <v>30786</v>
      </c>
    </row>
    <row r="86" spans="1:29" s="51" customFormat="1" ht="22.5" customHeight="1" x14ac:dyDescent="0.2">
      <c r="A86" s="52" t="s">
        <v>479</v>
      </c>
      <c r="B86" s="53" t="s">
        <v>222</v>
      </c>
      <c r="C86" s="54" t="s">
        <v>223</v>
      </c>
      <c r="D86" s="205" t="s">
        <v>84</v>
      </c>
      <c r="E86" s="206"/>
      <c r="F86" s="205" t="s">
        <v>85</v>
      </c>
      <c r="G86" s="206"/>
      <c r="H86" s="55" t="s">
        <v>398</v>
      </c>
      <c r="I86" s="56">
        <v>44958</v>
      </c>
      <c r="J86" s="57" t="s">
        <v>43</v>
      </c>
      <c r="K86" s="58">
        <v>0</v>
      </c>
      <c r="L86" s="58">
        <v>1</v>
      </c>
      <c r="M86" s="58">
        <v>227890</v>
      </c>
      <c r="N86" s="207">
        <v>227890</v>
      </c>
      <c r="O86" s="208"/>
      <c r="P86" s="58">
        <v>182312</v>
      </c>
      <c r="Q86" s="58">
        <v>13631365</v>
      </c>
      <c r="R86" s="58">
        <f t="shared" si="1"/>
        <v>45578</v>
      </c>
      <c r="S86" s="207">
        <v>170</v>
      </c>
      <c r="T86" s="208"/>
      <c r="U86" s="208"/>
      <c r="V86" s="208"/>
      <c r="W86" s="57"/>
      <c r="X86" s="58">
        <v>170</v>
      </c>
      <c r="Y86" s="59"/>
      <c r="Z86" s="60"/>
      <c r="AA86" s="64">
        <v>182312</v>
      </c>
      <c r="AB86" s="66"/>
      <c r="AC86" s="63">
        <v>45578</v>
      </c>
    </row>
    <row r="87" spans="1:29" s="51" customFormat="1" ht="22.5" customHeight="1" x14ac:dyDescent="0.2">
      <c r="A87" s="52" t="s">
        <v>480</v>
      </c>
      <c r="B87" s="53" t="s">
        <v>224</v>
      </c>
      <c r="C87" s="54" t="s">
        <v>225</v>
      </c>
      <c r="D87" s="205" t="s">
        <v>59</v>
      </c>
      <c r="E87" s="206"/>
      <c r="F87" s="205" t="s">
        <v>226</v>
      </c>
      <c r="G87" s="206"/>
      <c r="H87" s="55" t="s">
        <v>399</v>
      </c>
      <c r="I87" s="56">
        <v>44946</v>
      </c>
      <c r="J87" s="57" t="s">
        <v>86</v>
      </c>
      <c r="K87" s="58">
        <v>0</v>
      </c>
      <c r="L87" s="58">
        <v>1</v>
      </c>
      <c r="M87" s="58">
        <v>341130</v>
      </c>
      <c r="N87" s="207">
        <v>341130</v>
      </c>
      <c r="O87" s="208"/>
      <c r="P87" s="58">
        <v>272903</v>
      </c>
      <c r="Q87" s="58">
        <v>13904268</v>
      </c>
      <c r="R87" s="58">
        <f t="shared" si="1"/>
        <v>68227</v>
      </c>
      <c r="S87" s="207">
        <v>170</v>
      </c>
      <c r="T87" s="208"/>
      <c r="U87" s="208"/>
      <c r="V87" s="208"/>
      <c r="W87" s="57"/>
      <c r="X87" s="58">
        <v>170</v>
      </c>
      <c r="Y87" s="59"/>
      <c r="Z87" s="60"/>
      <c r="AA87" s="67">
        <v>208079</v>
      </c>
      <c r="AB87" s="68">
        <v>64824</v>
      </c>
      <c r="AC87" s="63">
        <v>68227</v>
      </c>
    </row>
    <row r="88" spans="1:29" s="51" customFormat="1" ht="22.5" customHeight="1" x14ac:dyDescent="0.2">
      <c r="A88" s="52" t="s">
        <v>481</v>
      </c>
      <c r="B88" s="53" t="s">
        <v>227</v>
      </c>
      <c r="C88" s="54" t="s">
        <v>228</v>
      </c>
      <c r="D88" s="205" t="s">
        <v>35</v>
      </c>
      <c r="E88" s="206"/>
      <c r="F88" s="205" t="s">
        <v>36</v>
      </c>
      <c r="G88" s="206"/>
      <c r="H88" s="55" t="s">
        <v>379</v>
      </c>
      <c r="I88" s="56">
        <v>44956</v>
      </c>
      <c r="J88" s="57" t="s">
        <v>25</v>
      </c>
      <c r="K88" s="58">
        <v>0</v>
      </c>
      <c r="L88" s="58">
        <v>1</v>
      </c>
      <c r="M88" s="58">
        <v>375100</v>
      </c>
      <c r="N88" s="207">
        <v>375100</v>
      </c>
      <c r="O88" s="208"/>
      <c r="P88" s="58">
        <v>300080</v>
      </c>
      <c r="Q88" s="58">
        <v>14204348</v>
      </c>
      <c r="R88" s="58">
        <f t="shared" si="1"/>
        <v>75020</v>
      </c>
      <c r="S88" s="207">
        <v>170</v>
      </c>
      <c r="T88" s="208"/>
      <c r="U88" s="208"/>
      <c r="V88" s="208"/>
      <c r="W88" s="57"/>
      <c r="X88" s="58">
        <v>170</v>
      </c>
      <c r="Y88" s="59"/>
      <c r="Z88" s="60"/>
      <c r="AA88" s="61"/>
      <c r="AB88" s="62">
        <v>300080</v>
      </c>
      <c r="AC88" s="63">
        <v>75020</v>
      </c>
    </row>
    <row r="89" spans="1:29" s="51" customFormat="1" ht="22.5" customHeight="1" x14ac:dyDescent="0.2">
      <c r="A89" s="52" t="s">
        <v>482</v>
      </c>
      <c r="B89" s="53" t="s">
        <v>229</v>
      </c>
      <c r="C89" s="54" t="s">
        <v>230</v>
      </c>
      <c r="D89" s="205" t="s">
        <v>23</v>
      </c>
      <c r="E89" s="206"/>
      <c r="F89" s="205" t="s">
        <v>49</v>
      </c>
      <c r="G89" s="206"/>
      <c r="H89" s="55" t="s">
        <v>308</v>
      </c>
      <c r="I89" s="56">
        <v>44937</v>
      </c>
      <c r="J89" s="57" t="s">
        <v>43</v>
      </c>
      <c r="K89" s="58">
        <v>0</v>
      </c>
      <c r="L89" s="58">
        <v>1</v>
      </c>
      <c r="M89" s="58">
        <v>346480</v>
      </c>
      <c r="N89" s="207">
        <v>346480</v>
      </c>
      <c r="O89" s="208"/>
      <c r="P89" s="58">
        <v>277184</v>
      </c>
      <c r="Q89" s="58">
        <v>14481532</v>
      </c>
      <c r="R89" s="58">
        <f t="shared" si="1"/>
        <v>69296</v>
      </c>
      <c r="S89" s="207">
        <v>155</v>
      </c>
      <c r="T89" s="208"/>
      <c r="U89" s="208"/>
      <c r="V89" s="208"/>
      <c r="W89" s="58">
        <v>15</v>
      </c>
      <c r="X89" s="58">
        <v>170</v>
      </c>
      <c r="Y89" s="59"/>
      <c r="Z89" s="60"/>
      <c r="AA89" s="64">
        <v>277184</v>
      </c>
      <c r="AB89" s="66"/>
      <c r="AC89" s="63">
        <v>69296</v>
      </c>
    </row>
    <row r="90" spans="1:29" s="51" customFormat="1" ht="22.5" customHeight="1" x14ac:dyDescent="0.2">
      <c r="A90" s="52" t="s">
        <v>483</v>
      </c>
      <c r="B90" s="53" t="s">
        <v>231</v>
      </c>
      <c r="C90" s="54" t="s">
        <v>232</v>
      </c>
      <c r="D90" s="205" t="s">
        <v>41</v>
      </c>
      <c r="E90" s="206"/>
      <c r="F90" s="205" t="s">
        <v>169</v>
      </c>
      <c r="G90" s="206"/>
      <c r="H90" s="55" t="s">
        <v>353</v>
      </c>
      <c r="I90" s="56">
        <v>44958</v>
      </c>
      <c r="J90" s="57" t="s">
        <v>43</v>
      </c>
      <c r="K90" s="58">
        <v>0</v>
      </c>
      <c r="L90" s="58">
        <v>1</v>
      </c>
      <c r="M90" s="58">
        <v>471900</v>
      </c>
      <c r="N90" s="207">
        <v>471900</v>
      </c>
      <c r="O90" s="208"/>
      <c r="P90" s="58">
        <v>377520</v>
      </c>
      <c r="Q90" s="58">
        <v>14859052</v>
      </c>
      <c r="R90" s="58">
        <f t="shared" si="1"/>
        <v>94380</v>
      </c>
      <c r="S90" s="207">
        <v>145</v>
      </c>
      <c r="T90" s="208"/>
      <c r="U90" s="208"/>
      <c r="V90" s="208"/>
      <c r="W90" s="58">
        <v>25</v>
      </c>
      <c r="X90" s="58">
        <v>170</v>
      </c>
      <c r="Y90" s="59"/>
      <c r="Z90" s="60"/>
      <c r="AA90" s="64">
        <v>377520</v>
      </c>
      <c r="AB90" s="66"/>
      <c r="AC90" s="63">
        <v>94380</v>
      </c>
    </row>
    <row r="91" spans="1:29" s="51" customFormat="1" ht="22.5" customHeight="1" x14ac:dyDescent="0.2">
      <c r="A91" s="52" t="s">
        <v>484</v>
      </c>
      <c r="B91" s="53" t="s">
        <v>233</v>
      </c>
      <c r="C91" s="54" t="s">
        <v>234</v>
      </c>
      <c r="D91" s="205" t="s">
        <v>84</v>
      </c>
      <c r="E91" s="206"/>
      <c r="F91" s="205" t="s">
        <v>116</v>
      </c>
      <c r="G91" s="206"/>
      <c r="H91" s="55" t="s">
        <v>364</v>
      </c>
      <c r="I91" s="56">
        <v>44960</v>
      </c>
      <c r="J91" s="57" t="s">
        <v>25</v>
      </c>
      <c r="K91" s="58">
        <v>0</v>
      </c>
      <c r="L91" s="58">
        <v>1</v>
      </c>
      <c r="M91" s="58">
        <v>234353</v>
      </c>
      <c r="N91" s="207">
        <v>225000</v>
      </c>
      <c r="O91" s="208"/>
      <c r="P91" s="58">
        <v>180000</v>
      </c>
      <c r="Q91" s="58">
        <v>15039052</v>
      </c>
      <c r="R91" s="58">
        <f t="shared" si="1"/>
        <v>45000</v>
      </c>
      <c r="S91" s="207">
        <v>165</v>
      </c>
      <c r="T91" s="208"/>
      <c r="U91" s="208"/>
      <c r="V91" s="208"/>
      <c r="W91" s="57"/>
      <c r="X91" s="58">
        <v>165</v>
      </c>
      <c r="Y91" s="59"/>
      <c r="Z91" s="60"/>
      <c r="AA91" s="61"/>
      <c r="AB91" s="62">
        <v>180000</v>
      </c>
      <c r="AC91" s="63">
        <v>45000</v>
      </c>
    </row>
    <row r="92" spans="1:29" s="51" customFormat="1" ht="22.5" customHeight="1" x14ac:dyDescent="0.2">
      <c r="A92" s="52" t="s">
        <v>485</v>
      </c>
      <c r="B92" s="53" t="s">
        <v>235</v>
      </c>
      <c r="C92" s="54" t="s">
        <v>236</v>
      </c>
      <c r="D92" s="205" t="s">
        <v>92</v>
      </c>
      <c r="E92" s="206"/>
      <c r="F92" s="205" t="s">
        <v>237</v>
      </c>
      <c r="G92" s="206"/>
      <c r="H92" s="55" t="s">
        <v>325</v>
      </c>
      <c r="I92" s="56">
        <v>44951</v>
      </c>
      <c r="J92" s="57" t="s">
        <v>25</v>
      </c>
      <c r="K92" s="58">
        <v>0</v>
      </c>
      <c r="L92" s="58">
        <v>1</v>
      </c>
      <c r="M92" s="58">
        <v>230227</v>
      </c>
      <c r="N92" s="207">
        <v>230227</v>
      </c>
      <c r="O92" s="208"/>
      <c r="P92" s="58">
        <v>184181</v>
      </c>
      <c r="Q92" s="58">
        <v>15223233</v>
      </c>
      <c r="R92" s="58">
        <f t="shared" si="1"/>
        <v>46046</v>
      </c>
      <c r="S92" s="207">
        <v>155</v>
      </c>
      <c r="T92" s="208"/>
      <c r="U92" s="208"/>
      <c r="V92" s="208"/>
      <c r="W92" s="58">
        <v>10</v>
      </c>
      <c r="X92" s="58">
        <v>165</v>
      </c>
      <c r="Y92" s="59"/>
      <c r="Z92" s="60"/>
      <c r="AA92" s="61"/>
      <c r="AB92" s="62">
        <v>184181</v>
      </c>
      <c r="AC92" s="63">
        <v>46046</v>
      </c>
    </row>
    <row r="93" spans="1:29" s="51" customFormat="1" ht="22.5" customHeight="1" thickBot="1" x14ac:dyDescent="0.25">
      <c r="A93" s="70" t="s">
        <v>486</v>
      </c>
      <c r="B93" s="71" t="s">
        <v>238</v>
      </c>
      <c r="C93" s="72" t="s">
        <v>239</v>
      </c>
      <c r="D93" s="215" t="s">
        <v>41</v>
      </c>
      <c r="E93" s="216"/>
      <c r="F93" s="215" t="s">
        <v>42</v>
      </c>
      <c r="G93" s="216"/>
      <c r="H93" s="73" t="s">
        <v>343</v>
      </c>
      <c r="I93" s="74">
        <v>44957</v>
      </c>
      <c r="J93" s="75" t="s">
        <v>25</v>
      </c>
      <c r="K93" s="76">
        <v>0</v>
      </c>
      <c r="L93" s="76">
        <v>1</v>
      </c>
      <c r="M93" s="76">
        <v>491732</v>
      </c>
      <c r="N93" s="217">
        <v>491732</v>
      </c>
      <c r="O93" s="218"/>
      <c r="P93" s="76">
        <v>393385</v>
      </c>
      <c r="Q93" s="76">
        <v>15616618</v>
      </c>
      <c r="R93" s="76">
        <f t="shared" si="1"/>
        <v>98347</v>
      </c>
      <c r="S93" s="217">
        <v>165</v>
      </c>
      <c r="T93" s="218"/>
      <c r="U93" s="218"/>
      <c r="V93" s="218"/>
      <c r="W93" s="75"/>
      <c r="X93" s="76">
        <v>165</v>
      </c>
      <c r="Y93" s="77"/>
      <c r="Z93" s="78"/>
      <c r="AA93" s="79"/>
      <c r="AB93" s="80">
        <v>393385</v>
      </c>
      <c r="AC93" s="81">
        <v>98347</v>
      </c>
    </row>
    <row r="94" spans="1:29" s="51" customFormat="1" ht="18" customHeight="1" thickBot="1" x14ac:dyDescent="0.25">
      <c r="A94" s="170" t="s">
        <v>494</v>
      </c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2"/>
      <c r="P94" s="82"/>
      <c r="Q94" s="83"/>
      <c r="R94" s="83"/>
      <c r="S94" s="83"/>
      <c r="T94" s="84"/>
      <c r="U94" s="84"/>
      <c r="V94" s="85"/>
      <c r="W94" s="86"/>
      <c r="X94" s="83"/>
      <c r="Y94" s="87"/>
      <c r="Z94" s="87"/>
      <c r="AA94" s="88">
        <f>SUM(AA12:AA93)</f>
        <v>3638855</v>
      </c>
      <c r="AB94" s="89">
        <f>SUM(AB12:AB93)</f>
        <v>11977763</v>
      </c>
      <c r="AC94" s="202"/>
    </row>
    <row r="95" spans="1:29" s="51" customFormat="1" ht="18" customHeight="1" thickBot="1" x14ac:dyDescent="0.25">
      <c r="A95" s="90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2"/>
      <c r="P95" s="83"/>
      <c r="Q95" s="83"/>
      <c r="R95" s="83"/>
      <c r="S95" s="83"/>
      <c r="T95" s="84"/>
      <c r="U95" s="84"/>
      <c r="V95" s="85"/>
      <c r="W95" s="86"/>
      <c r="X95" s="83"/>
      <c r="Y95" s="87"/>
      <c r="Z95" s="87"/>
      <c r="AA95" s="196">
        <f>AA94+AB94</f>
        <v>15616618</v>
      </c>
      <c r="AB95" s="197"/>
      <c r="AC95" s="203"/>
    </row>
    <row r="96" spans="1:29" s="1" customFormat="1" ht="18" customHeight="1" x14ac:dyDescent="0.25">
      <c r="A96" s="24"/>
      <c r="B96" s="25"/>
      <c r="C96" s="26"/>
      <c r="D96" s="27"/>
      <c r="E96" s="20"/>
      <c r="F96" s="27"/>
      <c r="G96" s="20"/>
      <c r="H96" s="27"/>
      <c r="I96" s="28"/>
      <c r="J96" s="26"/>
      <c r="K96" s="29"/>
      <c r="L96" s="29"/>
      <c r="M96" s="29"/>
      <c r="N96" s="29"/>
      <c r="O96" s="20"/>
      <c r="P96" s="30"/>
      <c r="Q96" s="30"/>
      <c r="R96" s="30"/>
      <c r="S96" s="30"/>
      <c r="T96" s="20"/>
      <c r="U96" s="20"/>
      <c r="V96" s="20"/>
      <c r="W96" s="27"/>
      <c r="X96" s="30"/>
      <c r="Y96" s="23"/>
      <c r="Z96" s="23"/>
      <c r="AA96" s="31"/>
      <c r="AB96" s="31"/>
      <c r="AC96" s="23"/>
    </row>
    <row r="97" spans="1:29" s="1" customFormat="1" ht="18" customHeight="1" x14ac:dyDescent="0.25">
      <c r="A97" s="24"/>
      <c r="B97" s="25"/>
      <c r="C97" s="26"/>
      <c r="D97" s="27"/>
      <c r="E97" s="20"/>
      <c r="F97" s="27"/>
      <c r="G97" s="20"/>
      <c r="H97" s="27"/>
      <c r="I97" s="28"/>
      <c r="J97" s="26"/>
      <c r="K97" s="29"/>
      <c r="L97" s="29"/>
      <c r="M97" s="29"/>
      <c r="N97" s="29"/>
      <c r="O97" s="20"/>
      <c r="P97" s="30"/>
      <c r="Q97" s="30"/>
      <c r="R97" s="30"/>
      <c r="S97" s="30"/>
      <c r="T97" s="20"/>
      <c r="U97" s="20"/>
      <c r="V97" s="20"/>
      <c r="W97" s="27"/>
      <c r="X97" s="30"/>
      <c r="Y97" s="23"/>
      <c r="Z97" s="23"/>
      <c r="AA97" s="31"/>
      <c r="AB97" s="31"/>
      <c r="AC97" s="23"/>
    </row>
    <row r="98" spans="1:29" s="1" customFormat="1" ht="18" customHeight="1" x14ac:dyDescent="0.25">
      <c r="A98" s="24"/>
      <c r="B98" s="25"/>
      <c r="C98" s="26"/>
      <c r="D98" s="27"/>
      <c r="E98" s="20"/>
      <c r="F98" s="27"/>
      <c r="G98" s="20"/>
      <c r="H98" s="27"/>
      <c r="I98" s="28"/>
      <c r="J98" s="26"/>
      <c r="K98" s="29"/>
      <c r="L98" s="29"/>
      <c r="M98" s="29"/>
      <c r="N98" s="29"/>
      <c r="O98" s="20"/>
      <c r="P98" s="30"/>
      <c r="Q98" s="30"/>
      <c r="R98" s="30"/>
      <c r="S98" s="30"/>
      <c r="T98" s="20"/>
      <c r="U98" s="20"/>
      <c r="V98" s="20"/>
      <c r="W98" s="27"/>
      <c r="X98" s="30"/>
      <c r="Y98" s="23"/>
      <c r="Z98" s="23"/>
      <c r="AA98" s="31"/>
      <c r="AB98" s="31"/>
      <c r="AC98" s="23"/>
    </row>
    <row r="99" spans="1:29" s="1" customFormat="1" ht="18" customHeight="1" x14ac:dyDescent="0.25">
      <c r="A99" s="24"/>
      <c r="B99" s="25"/>
      <c r="C99" s="26"/>
      <c r="D99" s="27"/>
      <c r="E99" s="20"/>
      <c r="F99" s="27"/>
      <c r="G99" s="20"/>
      <c r="H99" s="27"/>
      <c r="I99" s="28"/>
      <c r="J99" s="26"/>
      <c r="K99" s="29"/>
      <c r="L99" s="29"/>
      <c r="M99" s="29"/>
      <c r="N99" s="29"/>
      <c r="O99" s="20"/>
      <c r="P99" s="30"/>
      <c r="Q99" s="30"/>
      <c r="R99" s="30"/>
      <c r="S99" s="30"/>
      <c r="T99" s="20"/>
      <c r="U99" s="20"/>
      <c r="V99" s="20"/>
      <c r="W99" s="27"/>
      <c r="X99" s="30"/>
      <c r="Y99" s="23"/>
      <c r="Z99" s="23"/>
      <c r="AA99" s="31"/>
      <c r="AB99" s="31"/>
      <c r="AC99" s="23"/>
    </row>
    <row r="100" spans="1:29" s="1" customFormat="1" ht="18" customHeight="1" x14ac:dyDescent="0.25">
      <c r="A100" s="24"/>
      <c r="B100" s="25"/>
      <c r="C100" s="26"/>
      <c r="D100" s="27"/>
      <c r="E100" s="20"/>
      <c r="F100" s="27"/>
      <c r="G100" s="20"/>
      <c r="H100" s="27"/>
      <c r="I100" s="28"/>
      <c r="J100" s="26"/>
      <c r="K100" s="29"/>
      <c r="L100" s="29"/>
      <c r="M100" s="29"/>
      <c r="N100" s="29"/>
      <c r="O100" s="20"/>
      <c r="P100" s="30"/>
      <c r="Q100" s="30"/>
      <c r="R100" s="30"/>
      <c r="S100" s="30"/>
      <c r="T100" s="20"/>
      <c r="U100" s="20"/>
      <c r="V100" s="20"/>
      <c r="W100" s="27"/>
      <c r="X100" s="30"/>
      <c r="Y100" s="23"/>
      <c r="Z100" s="23"/>
      <c r="AA100" s="31"/>
      <c r="AB100" s="31"/>
      <c r="AC100" s="23"/>
    </row>
    <row r="101" spans="1:29" s="1" customFormat="1" ht="26.25" customHeight="1" x14ac:dyDescent="0.25">
      <c r="A101" s="24"/>
      <c r="B101" s="25"/>
      <c r="C101" s="26"/>
      <c r="D101" s="27"/>
      <c r="E101" s="20"/>
      <c r="F101" s="27"/>
      <c r="G101" s="20"/>
      <c r="H101" s="27"/>
      <c r="I101" s="28"/>
      <c r="J101" s="26"/>
      <c r="K101" s="29"/>
      <c r="L101" s="29"/>
      <c r="M101" s="29"/>
      <c r="N101" s="29"/>
      <c r="O101" s="20"/>
      <c r="P101" s="30"/>
      <c r="Q101" s="30"/>
      <c r="R101" s="30"/>
      <c r="S101" s="30"/>
      <c r="T101" s="20"/>
      <c r="U101" s="20"/>
      <c r="V101" s="20"/>
      <c r="W101" s="27"/>
      <c r="X101" s="30"/>
      <c r="Y101" s="23"/>
      <c r="Z101" s="23"/>
      <c r="AA101" s="31"/>
      <c r="AB101" s="31"/>
      <c r="AC101" s="23"/>
    </row>
    <row r="102" spans="1:29" s="23" customFormat="1" ht="18" customHeight="1" x14ac:dyDescent="0.25">
      <c r="A102" s="200" t="s">
        <v>493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</row>
    <row r="103" spans="1:29" s="1" customFormat="1" ht="9.75" customHeight="1" thickBot="1" x14ac:dyDescent="0.3">
      <c r="A103" s="32"/>
      <c r="B103" s="33"/>
      <c r="C103" s="34"/>
      <c r="D103" s="22"/>
      <c r="E103" s="21"/>
      <c r="F103" s="22"/>
      <c r="G103" s="21"/>
      <c r="H103" s="22"/>
      <c r="I103" s="35"/>
      <c r="J103" s="34"/>
      <c r="K103" s="36"/>
      <c r="L103" s="37"/>
      <c r="M103" s="36"/>
      <c r="N103" s="36"/>
      <c r="O103" s="21"/>
      <c r="P103" s="19"/>
      <c r="Q103" s="19"/>
      <c r="R103" s="19"/>
      <c r="S103" s="19"/>
      <c r="T103" s="20"/>
      <c r="U103" s="20"/>
      <c r="V103" s="21"/>
      <c r="W103" s="22"/>
      <c r="X103" s="19"/>
      <c r="Y103" s="23"/>
      <c r="Z103" s="23"/>
      <c r="AA103" s="38"/>
      <c r="AB103" s="38"/>
      <c r="AC103" s="23"/>
    </row>
    <row r="104" spans="1:29" s="51" customFormat="1" ht="24" x14ac:dyDescent="0.2">
      <c r="A104" s="155" t="s">
        <v>5</v>
      </c>
      <c r="B104" s="157" t="s">
        <v>490</v>
      </c>
      <c r="C104" s="157" t="s">
        <v>6</v>
      </c>
      <c r="D104" s="159" t="s">
        <v>7</v>
      </c>
      <c r="E104" s="160"/>
      <c r="F104" s="159" t="s">
        <v>8</v>
      </c>
      <c r="G104" s="160"/>
      <c r="H104" s="157" t="s">
        <v>9</v>
      </c>
      <c r="I104" s="136" t="s">
        <v>10</v>
      </c>
      <c r="J104" s="136" t="s">
        <v>11</v>
      </c>
      <c r="K104" s="163" t="s">
        <v>12</v>
      </c>
      <c r="L104" s="164"/>
      <c r="M104" s="137" t="s">
        <v>13</v>
      </c>
      <c r="N104" s="163" t="s">
        <v>14</v>
      </c>
      <c r="O104" s="164"/>
      <c r="P104" s="137" t="s">
        <v>15</v>
      </c>
      <c r="Q104" s="137" t="s">
        <v>16</v>
      </c>
      <c r="R104" s="137" t="s">
        <v>300</v>
      </c>
      <c r="S104" s="163" t="s">
        <v>17</v>
      </c>
      <c r="T104" s="164"/>
      <c r="U104" s="164"/>
      <c r="V104" s="164"/>
      <c r="W104" s="137" t="s">
        <v>18</v>
      </c>
      <c r="X104" s="137" t="s">
        <v>19</v>
      </c>
      <c r="Y104" s="138"/>
      <c r="Z104" s="139"/>
      <c r="AA104" s="198" t="s">
        <v>487</v>
      </c>
      <c r="AB104" s="199"/>
      <c r="AC104" s="166" t="s">
        <v>300</v>
      </c>
    </row>
    <row r="105" spans="1:29" s="51" customFormat="1" ht="12.75" thickBot="1" x14ac:dyDescent="0.25">
      <c r="A105" s="156"/>
      <c r="B105" s="158"/>
      <c r="C105" s="158"/>
      <c r="D105" s="161"/>
      <c r="E105" s="162"/>
      <c r="F105" s="161"/>
      <c r="G105" s="162"/>
      <c r="H105" s="158"/>
      <c r="I105" s="140" t="s">
        <v>20</v>
      </c>
      <c r="J105" s="140" t="s">
        <v>20</v>
      </c>
      <c r="K105" s="141" t="s">
        <v>488</v>
      </c>
      <c r="L105" s="141" t="s">
        <v>489</v>
      </c>
      <c r="M105" s="141" t="s">
        <v>20</v>
      </c>
      <c r="N105" s="165"/>
      <c r="O105" s="165"/>
      <c r="P105" s="141" t="s">
        <v>20</v>
      </c>
      <c r="Q105" s="141" t="s">
        <v>20</v>
      </c>
      <c r="R105" s="141"/>
      <c r="S105" s="223" t="s">
        <v>20</v>
      </c>
      <c r="T105" s="224"/>
      <c r="U105" s="224"/>
      <c r="V105" s="224"/>
      <c r="W105" s="141" t="s">
        <v>20</v>
      </c>
      <c r="X105" s="141" t="s">
        <v>20</v>
      </c>
      <c r="Y105" s="142"/>
      <c r="Z105" s="143"/>
      <c r="AA105" s="144" t="s">
        <v>43</v>
      </c>
      <c r="AB105" s="145" t="s">
        <v>25</v>
      </c>
      <c r="AC105" s="167"/>
    </row>
    <row r="106" spans="1:29" s="6" customFormat="1" ht="22.5" customHeight="1" x14ac:dyDescent="0.25">
      <c r="A106" s="93">
        <v>83</v>
      </c>
      <c r="B106" s="94" t="s">
        <v>240</v>
      </c>
      <c r="C106" s="95" t="s">
        <v>241</v>
      </c>
      <c r="D106" s="219" t="s">
        <v>59</v>
      </c>
      <c r="E106" s="220"/>
      <c r="F106" s="219" t="s">
        <v>60</v>
      </c>
      <c r="G106" s="220"/>
      <c r="H106" s="96" t="s">
        <v>370</v>
      </c>
      <c r="I106" s="97">
        <v>44958</v>
      </c>
      <c r="J106" s="95" t="s">
        <v>43</v>
      </c>
      <c r="K106" s="98">
        <v>0</v>
      </c>
      <c r="L106" s="98">
        <v>1</v>
      </c>
      <c r="M106" s="98">
        <v>2841416</v>
      </c>
      <c r="N106" s="221">
        <v>2841416</v>
      </c>
      <c r="O106" s="220"/>
      <c r="P106" s="99">
        <v>2273132</v>
      </c>
      <c r="Q106" s="99">
        <v>17889750</v>
      </c>
      <c r="R106" s="99">
        <f t="shared" si="1"/>
        <v>568284</v>
      </c>
      <c r="S106" s="222">
        <v>165</v>
      </c>
      <c r="T106" s="220"/>
      <c r="U106" s="220"/>
      <c r="V106" s="220"/>
      <c r="W106" s="96"/>
      <c r="X106" s="99">
        <v>165</v>
      </c>
      <c r="Y106" s="100"/>
      <c r="Z106" s="101"/>
      <c r="AA106" s="102">
        <v>2273132</v>
      </c>
      <c r="AB106" s="103"/>
      <c r="AC106" s="104">
        <v>568284</v>
      </c>
    </row>
    <row r="107" spans="1:29" s="6" customFormat="1" ht="22.5" customHeight="1" x14ac:dyDescent="0.25">
      <c r="A107" s="105">
        <v>84</v>
      </c>
      <c r="B107" s="106" t="s">
        <v>242</v>
      </c>
      <c r="C107" s="107" t="s">
        <v>243</v>
      </c>
      <c r="D107" s="173" t="s">
        <v>101</v>
      </c>
      <c r="E107" s="174"/>
      <c r="F107" s="173" t="s">
        <v>123</v>
      </c>
      <c r="G107" s="174"/>
      <c r="H107" s="108" t="s">
        <v>324</v>
      </c>
      <c r="I107" s="109">
        <v>44951</v>
      </c>
      <c r="J107" s="107" t="s">
        <v>25</v>
      </c>
      <c r="K107" s="110">
        <v>0</v>
      </c>
      <c r="L107" s="110">
        <v>1</v>
      </c>
      <c r="M107" s="110">
        <v>602754</v>
      </c>
      <c r="N107" s="175">
        <v>602754</v>
      </c>
      <c r="O107" s="174"/>
      <c r="P107" s="111">
        <v>482203</v>
      </c>
      <c r="Q107" s="111">
        <v>18371953</v>
      </c>
      <c r="R107" s="111">
        <f t="shared" si="1"/>
        <v>120551</v>
      </c>
      <c r="S107" s="176">
        <v>155</v>
      </c>
      <c r="T107" s="174"/>
      <c r="U107" s="174"/>
      <c r="V107" s="174"/>
      <c r="W107" s="108"/>
      <c r="X107" s="111">
        <v>155</v>
      </c>
      <c r="Y107" s="112"/>
      <c r="Z107" s="113"/>
      <c r="AA107" s="114"/>
      <c r="AB107" s="115">
        <v>482203</v>
      </c>
      <c r="AC107" s="116">
        <v>120551</v>
      </c>
    </row>
    <row r="108" spans="1:29" s="6" customFormat="1" ht="22.5" customHeight="1" x14ac:dyDescent="0.25">
      <c r="A108" s="105">
        <v>85</v>
      </c>
      <c r="B108" s="106" t="s">
        <v>244</v>
      </c>
      <c r="C108" s="107" t="s">
        <v>245</v>
      </c>
      <c r="D108" s="173" t="s">
        <v>128</v>
      </c>
      <c r="E108" s="174"/>
      <c r="F108" s="173" t="s">
        <v>163</v>
      </c>
      <c r="G108" s="174"/>
      <c r="H108" s="108" t="s">
        <v>356</v>
      </c>
      <c r="I108" s="109">
        <v>44958</v>
      </c>
      <c r="J108" s="107" t="s">
        <v>86</v>
      </c>
      <c r="K108" s="110">
        <v>0</v>
      </c>
      <c r="L108" s="110">
        <v>1</v>
      </c>
      <c r="M108" s="110">
        <v>1196922</v>
      </c>
      <c r="N108" s="175">
        <v>1196922</v>
      </c>
      <c r="O108" s="174"/>
      <c r="P108" s="111">
        <v>957537</v>
      </c>
      <c r="Q108" s="111">
        <v>19329490</v>
      </c>
      <c r="R108" s="111">
        <f t="shared" si="1"/>
        <v>239385</v>
      </c>
      <c r="S108" s="176">
        <v>155</v>
      </c>
      <c r="T108" s="174"/>
      <c r="U108" s="174"/>
      <c r="V108" s="174"/>
      <c r="W108" s="108"/>
      <c r="X108" s="111">
        <v>155</v>
      </c>
      <c r="Y108" s="112"/>
      <c r="Z108" s="113"/>
      <c r="AA108" s="114">
        <v>377520</v>
      </c>
      <c r="AB108" s="117">
        <v>580017</v>
      </c>
      <c r="AC108" s="116">
        <v>239385</v>
      </c>
    </row>
    <row r="109" spans="1:29" s="6" customFormat="1" ht="22.5" customHeight="1" x14ac:dyDescent="0.25">
      <c r="A109" s="105">
        <v>86</v>
      </c>
      <c r="B109" s="106" t="s">
        <v>246</v>
      </c>
      <c r="C109" s="107" t="s">
        <v>247</v>
      </c>
      <c r="D109" s="173" t="s">
        <v>31</v>
      </c>
      <c r="E109" s="174"/>
      <c r="F109" s="173" t="s">
        <v>78</v>
      </c>
      <c r="G109" s="174"/>
      <c r="H109" s="108" t="s">
        <v>375</v>
      </c>
      <c r="I109" s="109">
        <v>44963</v>
      </c>
      <c r="J109" s="107" t="s">
        <v>86</v>
      </c>
      <c r="K109" s="110">
        <v>0</v>
      </c>
      <c r="L109" s="110">
        <v>1</v>
      </c>
      <c r="M109" s="110">
        <v>825902</v>
      </c>
      <c r="N109" s="175">
        <v>825902</v>
      </c>
      <c r="O109" s="174"/>
      <c r="P109" s="111">
        <v>660721</v>
      </c>
      <c r="Q109" s="111">
        <v>19990211</v>
      </c>
      <c r="R109" s="111">
        <f t="shared" si="1"/>
        <v>165181</v>
      </c>
      <c r="S109" s="176">
        <v>150</v>
      </c>
      <c r="T109" s="174"/>
      <c r="U109" s="174"/>
      <c r="V109" s="174"/>
      <c r="W109" s="108"/>
      <c r="X109" s="111">
        <v>150</v>
      </c>
      <c r="Y109" s="112"/>
      <c r="Z109" s="113"/>
      <c r="AA109" s="114">
        <v>290400</v>
      </c>
      <c r="AB109" s="117">
        <v>370321</v>
      </c>
      <c r="AC109" s="116">
        <v>165181</v>
      </c>
    </row>
    <row r="110" spans="1:29" s="6" customFormat="1" ht="22.5" customHeight="1" x14ac:dyDescent="0.25">
      <c r="A110" s="105">
        <v>87</v>
      </c>
      <c r="B110" s="106" t="s">
        <v>248</v>
      </c>
      <c r="C110" s="107" t="s">
        <v>249</v>
      </c>
      <c r="D110" s="173" t="s">
        <v>23</v>
      </c>
      <c r="E110" s="174"/>
      <c r="F110" s="173" t="s">
        <v>199</v>
      </c>
      <c r="G110" s="174"/>
      <c r="H110" s="108" t="s">
        <v>400</v>
      </c>
      <c r="I110" s="109">
        <v>44945</v>
      </c>
      <c r="J110" s="107" t="s">
        <v>25</v>
      </c>
      <c r="K110" s="110">
        <v>0</v>
      </c>
      <c r="L110" s="110">
        <v>1</v>
      </c>
      <c r="M110" s="110">
        <v>262570</v>
      </c>
      <c r="N110" s="175">
        <v>262570</v>
      </c>
      <c r="O110" s="174"/>
      <c r="P110" s="111">
        <v>210056</v>
      </c>
      <c r="Q110" s="111">
        <v>20200267</v>
      </c>
      <c r="R110" s="111">
        <f t="shared" si="1"/>
        <v>52514</v>
      </c>
      <c r="S110" s="176">
        <v>150</v>
      </c>
      <c r="T110" s="174"/>
      <c r="U110" s="174"/>
      <c r="V110" s="174"/>
      <c r="W110" s="108"/>
      <c r="X110" s="111">
        <v>150</v>
      </c>
      <c r="Y110" s="112"/>
      <c r="Z110" s="113"/>
      <c r="AA110" s="114"/>
      <c r="AB110" s="115">
        <v>210056</v>
      </c>
      <c r="AC110" s="116">
        <v>52514</v>
      </c>
    </row>
    <row r="111" spans="1:29" s="6" customFormat="1" ht="22.5" customHeight="1" x14ac:dyDescent="0.25">
      <c r="A111" s="105">
        <v>88</v>
      </c>
      <c r="B111" s="106" t="s">
        <v>250</v>
      </c>
      <c r="C111" s="107" t="s">
        <v>251</v>
      </c>
      <c r="D111" s="173" t="s">
        <v>41</v>
      </c>
      <c r="E111" s="174"/>
      <c r="F111" s="173" t="s">
        <v>169</v>
      </c>
      <c r="G111" s="174"/>
      <c r="H111" s="108" t="s">
        <v>335</v>
      </c>
      <c r="I111" s="109">
        <v>44956</v>
      </c>
      <c r="J111" s="107" t="s">
        <v>25</v>
      </c>
      <c r="K111" s="110">
        <v>0</v>
      </c>
      <c r="L111" s="110">
        <v>1</v>
      </c>
      <c r="M111" s="110">
        <v>254500</v>
      </c>
      <c r="N111" s="175">
        <v>254500</v>
      </c>
      <c r="O111" s="174"/>
      <c r="P111" s="111">
        <v>203600</v>
      </c>
      <c r="Q111" s="111">
        <v>20403867</v>
      </c>
      <c r="R111" s="111">
        <f t="shared" si="1"/>
        <v>50900</v>
      </c>
      <c r="S111" s="176">
        <v>150</v>
      </c>
      <c r="T111" s="174"/>
      <c r="U111" s="174"/>
      <c r="V111" s="174"/>
      <c r="W111" s="108"/>
      <c r="X111" s="111">
        <v>150</v>
      </c>
      <c r="Y111" s="112"/>
      <c r="Z111" s="113"/>
      <c r="AA111" s="114"/>
      <c r="AB111" s="115">
        <v>203600</v>
      </c>
      <c r="AC111" s="116">
        <v>50900</v>
      </c>
    </row>
    <row r="112" spans="1:29" s="6" customFormat="1" ht="22.5" customHeight="1" x14ac:dyDescent="0.25">
      <c r="A112" s="105">
        <v>89</v>
      </c>
      <c r="B112" s="106" t="s">
        <v>252</v>
      </c>
      <c r="C112" s="107" t="s">
        <v>253</v>
      </c>
      <c r="D112" s="173" t="s">
        <v>23</v>
      </c>
      <c r="E112" s="174"/>
      <c r="F112" s="173" t="s">
        <v>69</v>
      </c>
      <c r="G112" s="174"/>
      <c r="H112" s="108" t="s">
        <v>344</v>
      </c>
      <c r="I112" s="109">
        <v>44957</v>
      </c>
      <c r="J112" s="107" t="s">
        <v>43</v>
      </c>
      <c r="K112" s="110">
        <v>0</v>
      </c>
      <c r="L112" s="110">
        <v>1</v>
      </c>
      <c r="M112" s="110">
        <v>737471</v>
      </c>
      <c r="N112" s="175">
        <v>737471</v>
      </c>
      <c r="O112" s="174"/>
      <c r="P112" s="111">
        <v>589976</v>
      </c>
      <c r="Q112" s="111">
        <v>20993843</v>
      </c>
      <c r="R112" s="111">
        <f t="shared" si="1"/>
        <v>147495</v>
      </c>
      <c r="S112" s="176">
        <v>150</v>
      </c>
      <c r="T112" s="174"/>
      <c r="U112" s="174"/>
      <c r="V112" s="174"/>
      <c r="W112" s="108"/>
      <c r="X112" s="111">
        <v>150</v>
      </c>
      <c r="Y112" s="112"/>
      <c r="Z112" s="113"/>
      <c r="AA112" s="118">
        <v>589976</v>
      </c>
      <c r="AB112" s="117"/>
      <c r="AC112" s="116">
        <v>147495</v>
      </c>
    </row>
    <row r="113" spans="1:29" s="6" customFormat="1" ht="22.5" customHeight="1" x14ac:dyDescent="0.25">
      <c r="A113" s="105">
        <v>90</v>
      </c>
      <c r="B113" s="106" t="s">
        <v>254</v>
      </c>
      <c r="C113" s="107" t="s">
        <v>255</v>
      </c>
      <c r="D113" s="173" t="s">
        <v>23</v>
      </c>
      <c r="E113" s="174"/>
      <c r="F113" s="173" t="s">
        <v>176</v>
      </c>
      <c r="G113" s="174"/>
      <c r="H113" s="108" t="s">
        <v>329</v>
      </c>
      <c r="I113" s="109">
        <v>44952</v>
      </c>
      <c r="J113" s="107" t="s">
        <v>43</v>
      </c>
      <c r="K113" s="110">
        <v>0</v>
      </c>
      <c r="L113" s="110">
        <v>1</v>
      </c>
      <c r="M113" s="110">
        <v>858301</v>
      </c>
      <c r="N113" s="175">
        <v>858301</v>
      </c>
      <c r="O113" s="174"/>
      <c r="P113" s="111">
        <v>686640</v>
      </c>
      <c r="Q113" s="111">
        <v>21680483</v>
      </c>
      <c r="R113" s="111">
        <f t="shared" si="1"/>
        <v>171661</v>
      </c>
      <c r="S113" s="176">
        <v>150</v>
      </c>
      <c r="T113" s="174"/>
      <c r="U113" s="174"/>
      <c r="V113" s="174"/>
      <c r="W113" s="108"/>
      <c r="X113" s="111">
        <v>150</v>
      </c>
      <c r="Y113" s="112"/>
      <c r="Z113" s="113"/>
      <c r="AA113" s="118">
        <v>686640</v>
      </c>
      <c r="AB113" s="117"/>
      <c r="AC113" s="116">
        <v>171661</v>
      </c>
    </row>
    <row r="114" spans="1:29" s="6" customFormat="1" ht="22.5" customHeight="1" x14ac:dyDescent="0.25">
      <c r="A114" s="105">
        <v>91</v>
      </c>
      <c r="B114" s="106" t="s">
        <v>256</v>
      </c>
      <c r="C114" s="107" t="s">
        <v>257</v>
      </c>
      <c r="D114" s="173" t="s">
        <v>84</v>
      </c>
      <c r="E114" s="174"/>
      <c r="F114" s="173" t="s">
        <v>160</v>
      </c>
      <c r="G114" s="174"/>
      <c r="H114" s="108" t="s">
        <v>380</v>
      </c>
      <c r="I114" s="109">
        <v>44950</v>
      </c>
      <c r="J114" s="107" t="s">
        <v>43</v>
      </c>
      <c r="K114" s="110">
        <v>0</v>
      </c>
      <c r="L114" s="110">
        <v>1</v>
      </c>
      <c r="M114" s="110">
        <v>1393127</v>
      </c>
      <c r="N114" s="175">
        <v>1371347</v>
      </c>
      <c r="O114" s="174"/>
      <c r="P114" s="111">
        <v>1097077</v>
      </c>
      <c r="Q114" s="111">
        <v>22777560</v>
      </c>
      <c r="R114" s="111">
        <f t="shared" si="1"/>
        <v>274270</v>
      </c>
      <c r="S114" s="176">
        <v>150</v>
      </c>
      <c r="T114" s="174"/>
      <c r="U114" s="174"/>
      <c r="V114" s="174"/>
      <c r="W114" s="108"/>
      <c r="X114" s="111">
        <v>150</v>
      </c>
      <c r="Y114" s="112"/>
      <c r="Z114" s="113"/>
      <c r="AA114" s="118">
        <v>1097077</v>
      </c>
      <c r="AB114" s="117"/>
      <c r="AC114" s="116">
        <v>274270</v>
      </c>
    </row>
    <row r="115" spans="1:29" s="6" customFormat="1" ht="22.5" customHeight="1" x14ac:dyDescent="0.25">
      <c r="A115" s="105">
        <v>92</v>
      </c>
      <c r="B115" s="106" t="s">
        <v>258</v>
      </c>
      <c r="C115" s="107" t="s">
        <v>259</v>
      </c>
      <c r="D115" s="173" t="s">
        <v>41</v>
      </c>
      <c r="E115" s="174"/>
      <c r="F115" s="173" t="s">
        <v>169</v>
      </c>
      <c r="G115" s="174"/>
      <c r="H115" s="108" t="s">
        <v>309</v>
      </c>
      <c r="I115" s="109">
        <v>44938</v>
      </c>
      <c r="J115" s="107" t="s">
        <v>25</v>
      </c>
      <c r="K115" s="110">
        <v>0</v>
      </c>
      <c r="L115" s="110">
        <v>1</v>
      </c>
      <c r="M115" s="110">
        <v>399580</v>
      </c>
      <c r="N115" s="175">
        <v>399580</v>
      </c>
      <c r="O115" s="174"/>
      <c r="P115" s="111">
        <v>319664</v>
      </c>
      <c r="Q115" s="111">
        <v>23097224</v>
      </c>
      <c r="R115" s="111">
        <f t="shared" si="1"/>
        <v>79916</v>
      </c>
      <c r="S115" s="176">
        <v>145</v>
      </c>
      <c r="T115" s="174"/>
      <c r="U115" s="174"/>
      <c r="V115" s="174"/>
      <c r="W115" s="108"/>
      <c r="X115" s="111">
        <v>145</v>
      </c>
      <c r="Y115" s="112"/>
      <c r="Z115" s="113"/>
      <c r="AA115" s="114"/>
      <c r="AB115" s="115">
        <v>319664</v>
      </c>
      <c r="AC115" s="116">
        <v>79916</v>
      </c>
    </row>
    <row r="116" spans="1:29" s="6" customFormat="1" ht="22.5" customHeight="1" x14ac:dyDescent="0.25">
      <c r="A116" s="105">
        <v>93</v>
      </c>
      <c r="B116" s="106" t="s">
        <v>260</v>
      </c>
      <c r="C116" s="107" t="s">
        <v>261</v>
      </c>
      <c r="D116" s="173" t="s">
        <v>101</v>
      </c>
      <c r="E116" s="174"/>
      <c r="F116" s="173" t="s">
        <v>262</v>
      </c>
      <c r="G116" s="174"/>
      <c r="H116" s="108" t="s">
        <v>341</v>
      </c>
      <c r="I116" s="109">
        <v>44956</v>
      </c>
      <c r="J116" s="107" t="s">
        <v>25</v>
      </c>
      <c r="K116" s="110">
        <v>1</v>
      </c>
      <c r="L116" s="110">
        <v>0</v>
      </c>
      <c r="M116" s="110">
        <v>4329037</v>
      </c>
      <c r="N116" s="175">
        <v>4223404</v>
      </c>
      <c r="O116" s="174"/>
      <c r="P116" s="111">
        <v>3378723</v>
      </c>
      <c r="Q116" s="111">
        <v>26475947</v>
      </c>
      <c r="R116" s="111">
        <f t="shared" si="1"/>
        <v>844681</v>
      </c>
      <c r="S116" s="176">
        <v>145</v>
      </c>
      <c r="T116" s="174"/>
      <c r="U116" s="174"/>
      <c r="V116" s="174"/>
      <c r="W116" s="108"/>
      <c r="X116" s="111">
        <v>145</v>
      </c>
      <c r="Y116" s="112"/>
      <c r="Z116" s="113"/>
      <c r="AA116" s="114"/>
      <c r="AB116" s="115">
        <v>3378723</v>
      </c>
      <c r="AC116" s="116">
        <v>844681</v>
      </c>
    </row>
    <row r="117" spans="1:29" s="6" customFormat="1" ht="22.5" customHeight="1" x14ac:dyDescent="0.25">
      <c r="A117" s="105">
        <v>94</v>
      </c>
      <c r="B117" s="106" t="s">
        <v>263</v>
      </c>
      <c r="C117" s="107" t="s">
        <v>298</v>
      </c>
      <c r="D117" s="173" t="s">
        <v>92</v>
      </c>
      <c r="E117" s="174"/>
      <c r="F117" s="173" t="s">
        <v>237</v>
      </c>
      <c r="G117" s="174"/>
      <c r="H117" s="108" t="s">
        <v>320</v>
      </c>
      <c r="I117" s="109">
        <v>44952</v>
      </c>
      <c r="J117" s="107" t="s">
        <v>43</v>
      </c>
      <c r="K117" s="110">
        <v>0</v>
      </c>
      <c r="L117" s="110">
        <v>1</v>
      </c>
      <c r="M117" s="110">
        <v>963220</v>
      </c>
      <c r="N117" s="175">
        <v>963220</v>
      </c>
      <c r="O117" s="174"/>
      <c r="P117" s="111">
        <v>770576</v>
      </c>
      <c r="Q117" s="111">
        <v>27246523</v>
      </c>
      <c r="R117" s="111">
        <f t="shared" si="1"/>
        <v>192644</v>
      </c>
      <c r="S117" s="176">
        <v>140</v>
      </c>
      <c r="T117" s="174"/>
      <c r="U117" s="174"/>
      <c r="V117" s="174"/>
      <c r="W117" s="108"/>
      <c r="X117" s="111">
        <v>140</v>
      </c>
      <c r="Y117" s="112"/>
      <c r="Z117" s="113"/>
      <c r="AA117" s="118">
        <v>770576</v>
      </c>
      <c r="AB117" s="117"/>
      <c r="AC117" s="116">
        <v>192644</v>
      </c>
    </row>
    <row r="118" spans="1:29" s="6" customFormat="1" ht="22.5" customHeight="1" x14ac:dyDescent="0.25">
      <c r="A118" s="105">
        <v>95</v>
      </c>
      <c r="B118" s="106" t="s">
        <v>264</v>
      </c>
      <c r="C118" s="107" t="s">
        <v>265</v>
      </c>
      <c r="D118" s="173" t="s">
        <v>128</v>
      </c>
      <c r="E118" s="174"/>
      <c r="F118" s="173" t="s">
        <v>163</v>
      </c>
      <c r="G118" s="174"/>
      <c r="H118" s="108" t="s">
        <v>363</v>
      </c>
      <c r="I118" s="109">
        <v>44959</v>
      </c>
      <c r="J118" s="107" t="s">
        <v>43</v>
      </c>
      <c r="K118" s="110">
        <v>0</v>
      </c>
      <c r="L118" s="110">
        <v>1</v>
      </c>
      <c r="M118" s="110">
        <v>1494350</v>
      </c>
      <c r="N118" s="175">
        <v>1494350</v>
      </c>
      <c r="O118" s="174"/>
      <c r="P118" s="111">
        <v>1195480</v>
      </c>
      <c r="Q118" s="111">
        <v>28442003</v>
      </c>
      <c r="R118" s="111">
        <f t="shared" si="1"/>
        <v>298870</v>
      </c>
      <c r="S118" s="176">
        <v>140</v>
      </c>
      <c r="T118" s="174"/>
      <c r="U118" s="174"/>
      <c r="V118" s="174"/>
      <c r="W118" s="108"/>
      <c r="X118" s="111">
        <v>140</v>
      </c>
      <c r="Y118" s="112"/>
      <c r="Z118" s="113"/>
      <c r="AA118" s="118">
        <v>1195480</v>
      </c>
      <c r="AB118" s="117"/>
      <c r="AC118" s="116">
        <v>298870</v>
      </c>
    </row>
    <row r="119" spans="1:29" s="6" customFormat="1" ht="22.5" customHeight="1" x14ac:dyDescent="0.25">
      <c r="A119" s="105">
        <v>96</v>
      </c>
      <c r="B119" s="106" t="s">
        <v>266</v>
      </c>
      <c r="C119" s="107" t="s">
        <v>267</v>
      </c>
      <c r="D119" s="173" t="s">
        <v>149</v>
      </c>
      <c r="E119" s="174"/>
      <c r="F119" s="173" t="s">
        <v>268</v>
      </c>
      <c r="G119" s="174"/>
      <c r="H119" s="108" t="s">
        <v>336</v>
      </c>
      <c r="I119" s="109">
        <v>44953</v>
      </c>
      <c r="J119" s="107" t="s">
        <v>25</v>
      </c>
      <c r="K119" s="110">
        <v>0</v>
      </c>
      <c r="L119" s="110">
        <v>1</v>
      </c>
      <c r="M119" s="110">
        <v>641875</v>
      </c>
      <c r="N119" s="175">
        <v>641875</v>
      </c>
      <c r="O119" s="174"/>
      <c r="P119" s="111">
        <v>513500</v>
      </c>
      <c r="Q119" s="111">
        <v>28955503</v>
      </c>
      <c r="R119" s="111">
        <f t="shared" si="1"/>
        <v>128375</v>
      </c>
      <c r="S119" s="176">
        <v>135</v>
      </c>
      <c r="T119" s="174"/>
      <c r="U119" s="174"/>
      <c r="V119" s="174"/>
      <c r="W119" s="108"/>
      <c r="X119" s="111">
        <v>135</v>
      </c>
      <c r="Y119" s="112"/>
      <c r="Z119" s="113"/>
      <c r="AA119" s="114"/>
      <c r="AB119" s="115">
        <v>513500</v>
      </c>
      <c r="AC119" s="116">
        <v>128375</v>
      </c>
    </row>
    <row r="120" spans="1:29" s="6" customFormat="1" ht="22.5" customHeight="1" x14ac:dyDescent="0.25">
      <c r="A120" s="105">
        <v>97</v>
      </c>
      <c r="B120" s="106" t="s">
        <v>269</v>
      </c>
      <c r="C120" s="107" t="s">
        <v>270</v>
      </c>
      <c r="D120" s="173" t="s">
        <v>149</v>
      </c>
      <c r="E120" s="174"/>
      <c r="F120" s="173" t="s">
        <v>271</v>
      </c>
      <c r="G120" s="174"/>
      <c r="H120" s="108" t="s">
        <v>355</v>
      </c>
      <c r="I120" s="109">
        <v>44957</v>
      </c>
      <c r="J120" s="107" t="s">
        <v>25</v>
      </c>
      <c r="K120" s="110">
        <v>0</v>
      </c>
      <c r="L120" s="110">
        <v>1</v>
      </c>
      <c r="M120" s="110">
        <v>2307481</v>
      </c>
      <c r="N120" s="175">
        <v>1960521</v>
      </c>
      <c r="O120" s="174"/>
      <c r="P120" s="111">
        <v>1568416</v>
      </c>
      <c r="Q120" s="111">
        <v>30523919</v>
      </c>
      <c r="R120" s="111">
        <f t="shared" si="1"/>
        <v>392105</v>
      </c>
      <c r="S120" s="176">
        <v>135</v>
      </c>
      <c r="T120" s="174"/>
      <c r="U120" s="174"/>
      <c r="V120" s="174"/>
      <c r="W120" s="108"/>
      <c r="X120" s="111">
        <v>135</v>
      </c>
      <c r="Y120" s="112"/>
      <c r="Z120" s="113"/>
      <c r="AA120" s="114"/>
      <c r="AB120" s="115">
        <v>1568416</v>
      </c>
      <c r="AC120" s="116">
        <v>392105</v>
      </c>
    </row>
    <row r="121" spans="1:29" s="6" customFormat="1" ht="22.5" customHeight="1" x14ac:dyDescent="0.25">
      <c r="A121" s="105">
        <v>98</v>
      </c>
      <c r="B121" s="106" t="s">
        <v>272</v>
      </c>
      <c r="C121" s="107" t="s">
        <v>299</v>
      </c>
      <c r="D121" s="173" t="s">
        <v>23</v>
      </c>
      <c r="E121" s="174"/>
      <c r="F121" s="173" t="s">
        <v>173</v>
      </c>
      <c r="G121" s="174"/>
      <c r="H121" s="108" t="s">
        <v>314</v>
      </c>
      <c r="I121" s="109">
        <v>44949</v>
      </c>
      <c r="J121" s="107" t="s">
        <v>43</v>
      </c>
      <c r="K121" s="110">
        <v>0</v>
      </c>
      <c r="L121" s="110">
        <v>1</v>
      </c>
      <c r="M121" s="110">
        <v>412850</v>
      </c>
      <c r="N121" s="175">
        <v>412850</v>
      </c>
      <c r="O121" s="174"/>
      <c r="P121" s="111">
        <v>330280</v>
      </c>
      <c r="Q121" s="111">
        <v>30854199</v>
      </c>
      <c r="R121" s="111">
        <f t="shared" si="1"/>
        <v>82570</v>
      </c>
      <c r="S121" s="176">
        <v>135</v>
      </c>
      <c r="T121" s="174"/>
      <c r="U121" s="174"/>
      <c r="V121" s="174"/>
      <c r="W121" s="108"/>
      <c r="X121" s="111">
        <v>135</v>
      </c>
      <c r="Y121" s="112"/>
      <c r="Z121" s="113"/>
      <c r="AA121" s="118">
        <v>330280</v>
      </c>
      <c r="AB121" s="117"/>
      <c r="AC121" s="116">
        <v>82570</v>
      </c>
    </row>
    <row r="122" spans="1:29" s="6" customFormat="1" ht="22.5" customHeight="1" x14ac:dyDescent="0.25">
      <c r="A122" s="105">
        <v>99</v>
      </c>
      <c r="B122" s="106" t="s">
        <v>273</v>
      </c>
      <c r="C122" s="107" t="s">
        <v>274</v>
      </c>
      <c r="D122" s="173" t="s">
        <v>101</v>
      </c>
      <c r="E122" s="174"/>
      <c r="F122" s="173" t="s">
        <v>123</v>
      </c>
      <c r="G122" s="174"/>
      <c r="H122" s="108" t="s">
        <v>372</v>
      </c>
      <c r="I122" s="109">
        <v>44960</v>
      </c>
      <c r="J122" s="107" t="s">
        <v>43</v>
      </c>
      <c r="K122" s="110">
        <v>0</v>
      </c>
      <c r="L122" s="110">
        <v>1</v>
      </c>
      <c r="M122" s="110">
        <v>1689160</v>
      </c>
      <c r="N122" s="175">
        <v>1689160</v>
      </c>
      <c r="O122" s="174"/>
      <c r="P122" s="111">
        <v>1351328</v>
      </c>
      <c r="Q122" s="111">
        <v>32205527</v>
      </c>
      <c r="R122" s="111">
        <f t="shared" si="1"/>
        <v>337832</v>
      </c>
      <c r="S122" s="176">
        <v>135</v>
      </c>
      <c r="T122" s="174"/>
      <c r="U122" s="174"/>
      <c r="V122" s="174"/>
      <c r="W122" s="108"/>
      <c r="X122" s="111">
        <v>135</v>
      </c>
      <c r="Y122" s="112"/>
      <c r="Z122" s="113"/>
      <c r="AA122" s="118">
        <v>1351328</v>
      </c>
      <c r="AB122" s="117"/>
      <c r="AC122" s="116">
        <v>337832</v>
      </c>
    </row>
    <row r="123" spans="1:29" s="6" customFormat="1" ht="22.5" customHeight="1" x14ac:dyDescent="0.25">
      <c r="A123" s="105">
        <v>100</v>
      </c>
      <c r="B123" s="106" t="s">
        <v>275</v>
      </c>
      <c r="C123" s="107" t="s">
        <v>276</v>
      </c>
      <c r="D123" s="173" t="s">
        <v>35</v>
      </c>
      <c r="E123" s="174"/>
      <c r="F123" s="173" t="s">
        <v>110</v>
      </c>
      <c r="G123" s="174"/>
      <c r="H123" s="108" t="s">
        <v>304</v>
      </c>
      <c r="I123" s="109">
        <v>44916</v>
      </c>
      <c r="J123" s="107" t="s">
        <v>43</v>
      </c>
      <c r="K123" s="110">
        <v>0</v>
      </c>
      <c r="L123" s="110">
        <v>1</v>
      </c>
      <c r="M123" s="110">
        <v>819097</v>
      </c>
      <c r="N123" s="175">
        <v>819097</v>
      </c>
      <c r="O123" s="174"/>
      <c r="P123" s="111">
        <v>655277</v>
      </c>
      <c r="Q123" s="111">
        <v>32860804</v>
      </c>
      <c r="R123" s="111">
        <f t="shared" si="1"/>
        <v>163820</v>
      </c>
      <c r="S123" s="176">
        <v>135</v>
      </c>
      <c r="T123" s="174"/>
      <c r="U123" s="174"/>
      <c r="V123" s="174"/>
      <c r="W123" s="108"/>
      <c r="X123" s="111">
        <v>135</v>
      </c>
      <c r="Y123" s="112"/>
      <c r="Z123" s="113"/>
      <c r="AA123" s="118">
        <v>655277</v>
      </c>
      <c r="AB123" s="117"/>
      <c r="AC123" s="116">
        <v>163820</v>
      </c>
    </row>
    <row r="124" spans="1:29" s="6" customFormat="1" ht="22.5" customHeight="1" x14ac:dyDescent="0.25">
      <c r="A124" s="105">
        <v>101</v>
      </c>
      <c r="B124" s="106" t="s">
        <v>277</v>
      </c>
      <c r="C124" s="107" t="s">
        <v>278</v>
      </c>
      <c r="D124" s="173" t="s">
        <v>23</v>
      </c>
      <c r="E124" s="174"/>
      <c r="F124" s="173" t="s">
        <v>199</v>
      </c>
      <c r="G124" s="174"/>
      <c r="H124" s="108" t="s">
        <v>311</v>
      </c>
      <c r="I124" s="109">
        <v>44943</v>
      </c>
      <c r="J124" s="107" t="s">
        <v>43</v>
      </c>
      <c r="K124" s="110">
        <v>0</v>
      </c>
      <c r="L124" s="110">
        <v>1</v>
      </c>
      <c r="M124" s="110">
        <v>250591</v>
      </c>
      <c r="N124" s="175">
        <v>250591</v>
      </c>
      <c r="O124" s="174"/>
      <c r="P124" s="111">
        <v>200472</v>
      </c>
      <c r="Q124" s="111">
        <v>33061276</v>
      </c>
      <c r="R124" s="111">
        <f t="shared" si="1"/>
        <v>50119</v>
      </c>
      <c r="S124" s="176">
        <v>130</v>
      </c>
      <c r="T124" s="174"/>
      <c r="U124" s="174"/>
      <c r="V124" s="174"/>
      <c r="W124" s="108"/>
      <c r="X124" s="111">
        <v>130</v>
      </c>
      <c r="Y124" s="112"/>
      <c r="Z124" s="113"/>
      <c r="AA124" s="118">
        <v>200472</v>
      </c>
      <c r="AB124" s="117"/>
      <c r="AC124" s="116">
        <v>50119</v>
      </c>
    </row>
    <row r="125" spans="1:29" s="6" customFormat="1" ht="22.5" customHeight="1" x14ac:dyDescent="0.25">
      <c r="A125" s="105">
        <v>102</v>
      </c>
      <c r="B125" s="106" t="s">
        <v>279</v>
      </c>
      <c r="C125" s="107" t="s">
        <v>280</v>
      </c>
      <c r="D125" s="173" t="s">
        <v>23</v>
      </c>
      <c r="E125" s="174"/>
      <c r="F125" s="173" t="s">
        <v>24</v>
      </c>
      <c r="G125" s="174"/>
      <c r="H125" s="108" t="s">
        <v>401</v>
      </c>
      <c r="I125" s="109">
        <v>44958</v>
      </c>
      <c r="J125" s="107" t="s">
        <v>25</v>
      </c>
      <c r="K125" s="110">
        <v>0</v>
      </c>
      <c r="L125" s="110">
        <v>1</v>
      </c>
      <c r="M125" s="110">
        <v>459950</v>
      </c>
      <c r="N125" s="175">
        <v>459950</v>
      </c>
      <c r="O125" s="174"/>
      <c r="P125" s="111">
        <v>367960</v>
      </c>
      <c r="Q125" s="111">
        <v>33429236</v>
      </c>
      <c r="R125" s="111">
        <f t="shared" si="1"/>
        <v>91990</v>
      </c>
      <c r="S125" s="176">
        <v>120</v>
      </c>
      <c r="T125" s="174"/>
      <c r="U125" s="174"/>
      <c r="V125" s="174"/>
      <c r="W125" s="108"/>
      <c r="X125" s="111">
        <v>120</v>
      </c>
      <c r="Y125" s="112"/>
      <c r="Z125" s="113"/>
      <c r="AA125" s="114"/>
      <c r="AB125" s="115">
        <v>367960</v>
      </c>
      <c r="AC125" s="116">
        <v>91990</v>
      </c>
    </row>
    <row r="126" spans="1:29" s="6" customFormat="1" ht="22.5" customHeight="1" x14ac:dyDescent="0.25">
      <c r="A126" s="105">
        <v>103</v>
      </c>
      <c r="B126" s="106" t="s">
        <v>281</v>
      </c>
      <c r="C126" s="107" t="s">
        <v>282</v>
      </c>
      <c r="D126" s="173" t="s">
        <v>52</v>
      </c>
      <c r="E126" s="174"/>
      <c r="F126" s="173" t="s">
        <v>53</v>
      </c>
      <c r="G126" s="174"/>
      <c r="H126" s="108" t="s">
        <v>302</v>
      </c>
      <c r="I126" s="109">
        <v>44907</v>
      </c>
      <c r="J126" s="107" t="s">
        <v>25</v>
      </c>
      <c r="K126" s="110">
        <v>0</v>
      </c>
      <c r="L126" s="110">
        <v>1</v>
      </c>
      <c r="M126" s="110">
        <v>722379</v>
      </c>
      <c r="N126" s="175">
        <v>669139</v>
      </c>
      <c r="O126" s="174"/>
      <c r="P126" s="111">
        <v>535311</v>
      </c>
      <c r="Q126" s="111">
        <v>33964547</v>
      </c>
      <c r="R126" s="111">
        <f t="shared" si="1"/>
        <v>133828</v>
      </c>
      <c r="S126" s="176">
        <v>115</v>
      </c>
      <c r="T126" s="174"/>
      <c r="U126" s="174"/>
      <c r="V126" s="174"/>
      <c r="W126" s="108"/>
      <c r="X126" s="111">
        <v>115</v>
      </c>
      <c r="Y126" s="112"/>
      <c r="Z126" s="113"/>
      <c r="AA126" s="114"/>
      <c r="AB126" s="115">
        <v>535311</v>
      </c>
      <c r="AC126" s="116">
        <v>133828</v>
      </c>
    </row>
    <row r="127" spans="1:29" s="6" customFormat="1" ht="22.5" customHeight="1" x14ac:dyDescent="0.25">
      <c r="A127" s="105">
        <v>104</v>
      </c>
      <c r="B127" s="106" t="s">
        <v>283</v>
      </c>
      <c r="C127" s="107" t="s">
        <v>284</v>
      </c>
      <c r="D127" s="173" t="s">
        <v>84</v>
      </c>
      <c r="E127" s="174"/>
      <c r="F127" s="173" t="s">
        <v>160</v>
      </c>
      <c r="G127" s="174"/>
      <c r="H127" s="108" t="s">
        <v>342</v>
      </c>
      <c r="I127" s="109">
        <v>44956</v>
      </c>
      <c r="J127" s="107" t="s">
        <v>86</v>
      </c>
      <c r="K127" s="110">
        <v>0</v>
      </c>
      <c r="L127" s="110">
        <v>1</v>
      </c>
      <c r="M127" s="110">
        <v>687401</v>
      </c>
      <c r="N127" s="175">
        <v>680020</v>
      </c>
      <c r="O127" s="174"/>
      <c r="P127" s="111">
        <v>544015</v>
      </c>
      <c r="Q127" s="111">
        <v>34508562</v>
      </c>
      <c r="R127" s="111">
        <f t="shared" si="1"/>
        <v>136005</v>
      </c>
      <c r="S127" s="176">
        <v>110</v>
      </c>
      <c r="T127" s="174"/>
      <c r="U127" s="174"/>
      <c r="V127" s="174"/>
      <c r="W127" s="108"/>
      <c r="X127" s="111">
        <v>110</v>
      </c>
      <c r="Y127" s="112"/>
      <c r="Z127" s="113"/>
      <c r="AA127" s="114">
        <v>531770</v>
      </c>
      <c r="AB127" s="117">
        <v>12245</v>
      </c>
      <c r="AC127" s="116">
        <v>136005</v>
      </c>
    </row>
    <row r="128" spans="1:29" s="6" customFormat="1" ht="22.5" customHeight="1" x14ac:dyDescent="0.25">
      <c r="A128" s="105">
        <v>105</v>
      </c>
      <c r="B128" s="106" t="s">
        <v>285</v>
      </c>
      <c r="C128" s="107" t="s">
        <v>286</v>
      </c>
      <c r="D128" s="173" t="s">
        <v>27</v>
      </c>
      <c r="E128" s="174"/>
      <c r="F128" s="173" t="s">
        <v>187</v>
      </c>
      <c r="G128" s="174"/>
      <c r="H128" s="108" t="s">
        <v>321</v>
      </c>
      <c r="I128" s="109">
        <v>44951</v>
      </c>
      <c r="J128" s="107" t="s">
        <v>25</v>
      </c>
      <c r="K128" s="110">
        <v>0</v>
      </c>
      <c r="L128" s="110">
        <v>1</v>
      </c>
      <c r="M128" s="110">
        <v>329850</v>
      </c>
      <c r="N128" s="175">
        <v>329850</v>
      </c>
      <c r="O128" s="174"/>
      <c r="P128" s="111">
        <v>263880</v>
      </c>
      <c r="Q128" s="111">
        <v>34772442</v>
      </c>
      <c r="R128" s="111">
        <f t="shared" si="1"/>
        <v>65970</v>
      </c>
      <c r="S128" s="176">
        <v>105</v>
      </c>
      <c r="T128" s="174"/>
      <c r="U128" s="174"/>
      <c r="V128" s="174"/>
      <c r="W128" s="108"/>
      <c r="X128" s="111">
        <v>105</v>
      </c>
      <c r="Y128" s="112"/>
      <c r="Z128" s="113"/>
      <c r="AA128" s="114"/>
      <c r="AB128" s="115">
        <v>263880</v>
      </c>
      <c r="AC128" s="116">
        <v>65970</v>
      </c>
    </row>
    <row r="129" spans="1:29" s="6" customFormat="1" ht="22.5" customHeight="1" thickBot="1" x14ac:dyDescent="0.3">
      <c r="A129" s="119">
        <v>106</v>
      </c>
      <c r="B129" s="120" t="s">
        <v>287</v>
      </c>
      <c r="C129" s="121" t="s">
        <v>288</v>
      </c>
      <c r="D129" s="229" t="s">
        <v>52</v>
      </c>
      <c r="E129" s="230"/>
      <c r="F129" s="229" t="s">
        <v>289</v>
      </c>
      <c r="G129" s="230"/>
      <c r="H129" s="122" t="s">
        <v>305</v>
      </c>
      <c r="I129" s="123">
        <v>44931</v>
      </c>
      <c r="J129" s="121" t="s">
        <v>43</v>
      </c>
      <c r="K129" s="124">
        <v>0</v>
      </c>
      <c r="L129" s="124">
        <v>1</v>
      </c>
      <c r="M129" s="124">
        <v>1656245</v>
      </c>
      <c r="N129" s="231">
        <v>1547802</v>
      </c>
      <c r="O129" s="230"/>
      <c r="P129" s="125">
        <v>1238241</v>
      </c>
      <c r="Q129" s="125">
        <v>36010683</v>
      </c>
      <c r="R129" s="125">
        <f t="shared" si="1"/>
        <v>309561</v>
      </c>
      <c r="S129" s="232">
        <v>95</v>
      </c>
      <c r="T129" s="230"/>
      <c r="U129" s="230"/>
      <c r="V129" s="230"/>
      <c r="W129" s="122"/>
      <c r="X129" s="125">
        <v>95</v>
      </c>
      <c r="Y129" s="126"/>
      <c r="Z129" s="127"/>
      <c r="AA129" s="128">
        <v>1238241</v>
      </c>
      <c r="AB129" s="129"/>
      <c r="AC129" s="130">
        <v>309561</v>
      </c>
    </row>
    <row r="130" spans="1:29" s="6" customFormat="1" ht="18" customHeight="1" thickBot="1" x14ac:dyDescent="0.3">
      <c r="A130" s="170" t="s">
        <v>494</v>
      </c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2"/>
      <c r="P130" s="131"/>
      <c r="Q130" s="131"/>
      <c r="R130" s="132"/>
      <c r="S130" s="131"/>
      <c r="T130" s="131"/>
      <c r="U130" s="131"/>
      <c r="V130" s="131"/>
      <c r="W130" s="131"/>
      <c r="X130" s="131"/>
      <c r="Y130" s="131"/>
      <c r="Z130" s="131"/>
      <c r="AA130" s="133">
        <f>SUM(AA106:AA129)</f>
        <v>11588169</v>
      </c>
      <c r="AB130" s="134">
        <f>SUM(AB106:AB129)</f>
        <v>8805896</v>
      </c>
      <c r="AC130" s="135"/>
    </row>
    <row r="131" spans="1:29" s="6" customFormat="1" ht="18" customHeight="1" thickBot="1" x14ac:dyDescent="0.3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131"/>
      <c r="Z131" s="131"/>
      <c r="AA131" s="168">
        <f>AA130+AB130</f>
        <v>20394065</v>
      </c>
      <c r="AB131" s="169"/>
      <c r="AC131" s="135"/>
    </row>
    <row r="132" spans="1:29" s="6" customFormat="1" ht="18.75" customHeight="1" x14ac:dyDescent="0.25">
      <c r="A132" s="227"/>
      <c r="B132" s="228"/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AA132" s="7"/>
      <c r="AB132" s="7"/>
      <c r="AC132" s="7"/>
    </row>
    <row r="133" spans="1:29" s="6" customFormat="1" ht="0" hidden="1" customHeight="1" x14ac:dyDescent="0.25">
      <c r="A133" s="5"/>
      <c r="B133" s="5"/>
      <c r="C133" s="8"/>
    </row>
    <row r="134" spans="1:29" s="6" customFormat="1" ht="4.1500000000000004" customHeight="1" x14ac:dyDescent="0.25">
      <c r="A134" s="5"/>
      <c r="B134" s="5"/>
      <c r="C134" s="8"/>
    </row>
  </sheetData>
  <mergeCells count="468">
    <mergeCell ref="A131:X131"/>
    <mergeCell ref="A132:X132"/>
    <mergeCell ref="D129:E129"/>
    <mergeCell ref="F129:G129"/>
    <mergeCell ref="N129:O129"/>
    <mergeCell ref="S129:V129"/>
    <mergeCell ref="D127:E127"/>
    <mergeCell ref="F127:G127"/>
    <mergeCell ref="N127:O127"/>
    <mergeCell ref="S127:V127"/>
    <mergeCell ref="D128:E128"/>
    <mergeCell ref="F128:G128"/>
    <mergeCell ref="N128:O128"/>
    <mergeCell ref="S128:V128"/>
    <mergeCell ref="D125:E125"/>
    <mergeCell ref="F125:G125"/>
    <mergeCell ref="N125:O125"/>
    <mergeCell ref="S125:V125"/>
    <mergeCell ref="D126:E126"/>
    <mergeCell ref="F126:G126"/>
    <mergeCell ref="N126:O126"/>
    <mergeCell ref="S126:V126"/>
    <mergeCell ref="D123:E123"/>
    <mergeCell ref="F123:G123"/>
    <mergeCell ref="N123:O123"/>
    <mergeCell ref="S123:V123"/>
    <mergeCell ref="D124:E124"/>
    <mergeCell ref="F124:G124"/>
    <mergeCell ref="N124:O124"/>
    <mergeCell ref="S124:V124"/>
    <mergeCell ref="D121:E121"/>
    <mergeCell ref="F121:G121"/>
    <mergeCell ref="N121:O121"/>
    <mergeCell ref="S121:V121"/>
    <mergeCell ref="D122:E122"/>
    <mergeCell ref="F122:G122"/>
    <mergeCell ref="N122:O122"/>
    <mergeCell ref="S122:V122"/>
    <mergeCell ref="D119:E119"/>
    <mergeCell ref="F119:G119"/>
    <mergeCell ref="N119:O119"/>
    <mergeCell ref="S119:V119"/>
    <mergeCell ref="D120:E120"/>
    <mergeCell ref="F120:G120"/>
    <mergeCell ref="N120:O120"/>
    <mergeCell ref="S120:V120"/>
    <mergeCell ref="D117:E117"/>
    <mergeCell ref="F117:G117"/>
    <mergeCell ref="N117:O117"/>
    <mergeCell ref="S117:V117"/>
    <mergeCell ref="D118:E118"/>
    <mergeCell ref="F118:G118"/>
    <mergeCell ref="N118:O118"/>
    <mergeCell ref="S118:V118"/>
    <mergeCell ref="D115:E115"/>
    <mergeCell ref="F115:G115"/>
    <mergeCell ref="N115:O115"/>
    <mergeCell ref="S115:V115"/>
    <mergeCell ref="D116:E116"/>
    <mergeCell ref="F116:G116"/>
    <mergeCell ref="N116:O116"/>
    <mergeCell ref="S116:V116"/>
    <mergeCell ref="N108:O108"/>
    <mergeCell ref="S108:V108"/>
    <mergeCell ref="D113:E113"/>
    <mergeCell ref="F113:G113"/>
    <mergeCell ref="N113:O113"/>
    <mergeCell ref="S113:V113"/>
    <mergeCell ref="D114:E114"/>
    <mergeCell ref="F114:G114"/>
    <mergeCell ref="N114:O114"/>
    <mergeCell ref="S114:V114"/>
    <mergeCell ref="D111:E111"/>
    <mergeCell ref="F111:G111"/>
    <mergeCell ref="N111:O111"/>
    <mergeCell ref="S111:V111"/>
    <mergeCell ref="D112:E112"/>
    <mergeCell ref="F112:G112"/>
    <mergeCell ref="N112:O112"/>
    <mergeCell ref="S112:V112"/>
    <mergeCell ref="D93:E93"/>
    <mergeCell ref="F93:G93"/>
    <mergeCell ref="N93:O93"/>
    <mergeCell ref="S93:V93"/>
    <mergeCell ref="D106:E106"/>
    <mergeCell ref="F106:G106"/>
    <mergeCell ref="N106:O106"/>
    <mergeCell ref="S106:V106"/>
    <mergeCell ref="D91:E91"/>
    <mergeCell ref="F91:G91"/>
    <mergeCell ref="N91:O91"/>
    <mergeCell ref="S91:V91"/>
    <mergeCell ref="D92:E92"/>
    <mergeCell ref="F92:G92"/>
    <mergeCell ref="N92:O92"/>
    <mergeCell ref="S92:V92"/>
    <mergeCell ref="S105:V105"/>
    <mergeCell ref="D89:E89"/>
    <mergeCell ref="F89:G89"/>
    <mergeCell ref="N89:O89"/>
    <mergeCell ref="S89:V89"/>
    <mergeCell ref="D90:E90"/>
    <mergeCell ref="F90:G90"/>
    <mergeCell ref="N90:O90"/>
    <mergeCell ref="S90:V90"/>
    <mergeCell ref="D87:E87"/>
    <mergeCell ref="F87:G87"/>
    <mergeCell ref="N87:O87"/>
    <mergeCell ref="S87:V87"/>
    <mergeCell ref="D88:E88"/>
    <mergeCell ref="F88:G88"/>
    <mergeCell ref="N88:O88"/>
    <mergeCell ref="S88:V88"/>
    <mergeCell ref="D85:E85"/>
    <mergeCell ref="F85:G85"/>
    <mergeCell ref="N85:O85"/>
    <mergeCell ref="S85:V85"/>
    <mergeCell ref="D86:E86"/>
    <mergeCell ref="F86:G86"/>
    <mergeCell ref="N86:O86"/>
    <mergeCell ref="S86:V86"/>
    <mergeCell ref="D83:E83"/>
    <mergeCell ref="F83:G83"/>
    <mergeCell ref="N83:O83"/>
    <mergeCell ref="S83:V83"/>
    <mergeCell ref="D84:E84"/>
    <mergeCell ref="F84:G84"/>
    <mergeCell ref="N84:O84"/>
    <mergeCell ref="S84:V84"/>
    <mergeCell ref="D81:E81"/>
    <mergeCell ref="F81:G81"/>
    <mergeCell ref="N81:O81"/>
    <mergeCell ref="S81:V81"/>
    <mergeCell ref="D82:E82"/>
    <mergeCell ref="F82:G82"/>
    <mergeCell ref="N82:O82"/>
    <mergeCell ref="S82:V82"/>
    <mergeCell ref="D79:E79"/>
    <mergeCell ref="F79:G79"/>
    <mergeCell ref="N79:O79"/>
    <mergeCell ref="S79:V79"/>
    <mergeCell ref="D80:E80"/>
    <mergeCell ref="F80:G80"/>
    <mergeCell ref="N80:O80"/>
    <mergeCell ref="S80:V80"/>
    <mergeCell ref="D77:E77"/>
    <mergeCell ref="F77:G77"/>
    <mergeCell ref="N77:O77"/>
    <mergeCell ref="S77:V77"/>
    <mergeCell ref="D78:E78"/>
    <mergeCell ref="F78:G78"/>
    <mergeCell ref="N78:O78"/>
    <mergeCell ref="S78:V78"/>
    <mergeCell ref="D75:E75"/>
    <mergeCell ref="F75:G75"/>
    <mergeCell ref="N75:O75"/>
    <mergeCell ref="S75:V75"/>
    <mergeCell ref="D76:E76"/>
    <mergeCell ref="F76:G76"/>
    <mergeCell ref="N76:O76"/>
    <mergeCell ref="S76:V76"/>
    <mergeCell ref="D73:E73"/>
    <mergeCell ref="F73:G73"/>
    <mergeCell ref="N73:O73"/>
    <mergeCell ref="S73:V73"/>
    <mergeCell ref="D74:E74"/>
    <mergeCell ref="F74:G74"/>
    <mergeCell ref="N74:O74"/>
    <mergeCell ref="S74:V74"/>
    <mergeCell ref="D71:E71"/>
    <mergeCell ref="F71:G71"/>
    <mergeCell ref="N71:O71"/>
    <mergeCell ref="S71:V71"/>
    <mergeCell ref="D72:E72"/>
    <mergeCell ref="F72:G72"/>
    <mergeCell ref="N72:O72"/>
    <mergeCell ref="S72:V72"/>
    <mergeCell ref="D69:E69"/>
    <mergeCell ref="F69:G69"/>
    <mergeCell ref="N69:O69"/>
    <mergeCell ref="S69:V69"/>
    <mergeCell ref="D70:E70"/>
    <mergeCell ref="F70:G70"/>
    <mergeCell ref="N70:O70"/>
    <mergeCell ref="S70:V70"/>
    <mergeCell ref="D67:E67"/>
    <mergeCell ref="F67:G67"/>
    <mergeCell ref="N67:O67"/>
    <mergeCell ref="S67:V67"/>
    <mergeCell ref="D68:E68"/>
    <mergeCell ref="F68:G68"/>
    <mergeCell ref="N68:O68"/>
    <mergeCell ref="S68:V68"/>
    <mergeCell ref="D65:E65"/>
    <mergeCell ref="F65:G65"/>
    <mergeCell ref="N65:O65"/>
    <mergeCell ref="S65:V65"/>
    <mergeCell ref="D66:E66"/>
    <mergeCell ref="F66:G66"/>
    <mergeCell ref="N66:O66"/>
    <mergeCell ref="S66:V66"/>
    <mergeCell ref="D63:E63"/>
    <mergeCell ref="F63:G63"/>
    <mergeCell ref="N63:O63"/>
    <mergeCell ref="S63:V63"/>
    <mergeCell ref="D64:E64"/>
    <mergeCell ref="F64:G64"/>
    <mergeCell ref="N64:O64"/>
    <mergeCell ref="S64:V64"/>
    <mergeCell ref="D61:E61"/>
    <mergeCell ref="F61:G61"/>
    <mergeCell ref="N61:O61"/>
    <mergeCell ref="S61:V61"/>
    <mergeCell ref="D62:E62"/>
    <mergeCell ref="F62:G62"/>
    <mergeCell ref="N62:O62"/>
    <mergeCell ref="S62:V62"/>
    <mergeCell ref="D59:E59"/>
    <mergeCell ref="F59:G59"/>
    <mergeCell ref="N59:O59"/>
    <mergeCell ref="S59:V59"/>
    <mergeCell ref="D60:E60"/>
    <mergeCell ref="F60:G60"/>
    <mergeCell ref="N60:O60"/>
    <mergeCell ref="S60:V60"/>
    <mergeCell ref="D57:E57"/>
    <mergeCell ref="F57:G57"/>
    <mergeCell ref="N57:O57"/>
    <mergeCell ref="S57:V57"/>
    <mergeCell ref="D58:E58"/>
    <mergeCell ref="F58:G58"/>
    <mergeCell ref="N58:O58"/>
    <mergeCell ref="S58:V58"/>
    <mergeCell ref="D55:E55"/>
    <mergeCell ref="F55:G55"/>
    <mergeCell ref="N55:O55"/>
    <mergeCell ref="S55:V55"/>
    <mergeCell ref="D56:E56"/>
    <mergeCell ref="F56:G56"/>
    <mergeCell ref="N56:O56"/>
    <mergeCell ref="S56:V56"/>
    <mergeCell ref="D53:E53"/>
    <mergeCell ref="F53:G53"/>
    <mergeCell ref="N53:O53"/>
    <mergeCell ref="S53:V53"/>
    <mergeCell ref="D54:E54"/>
    <mergeCell ref="F54:G54"/>
    <mergeCell ref="N54:O54"/>
    <mergeCell ref="S54:V54"/>
    <mergeCell ref="D51:E51"/>
    <mergeCell ref="F51:G51"/>
    <mergeCell ref="N51:O51"/>
    <mergeCell ref="S51:V51"/>
    <mergeCell ref="D52:E52"/>
    <mergeCell ref="F52:G52"/>
    <mergeCell ref="N52:O52"/>
    <mergeCell ref="S52:V52"/>
    <mergeCell ref="D49:E49"/>
    <mergeCell ref="F49:G49"/>
    <mergeCell ref="N49:O49"/>
    <mergeCell ref="S49:V49"/>
    <mergeCell ref="D50:E50"/>
    <mergeCell ref="F50:G50"/>
    <mergeCell ref="N50:O50"/>
    <mergeCell ref="S50:V50"/>
    <mergeCell ref="D47:E47"/>
    <mergeCell ref="F47:G47"/>
    <mergeCell ref="N47:O47"/>
    <mergeCell ref="S47:V47"/>
    <mergeCell ref="D48:E48"/>
    <mergeCell ref="F48:G48"/>
    <mergeCell ref="N48:O48"/>
    <mergeCell ref="S48:V48"/>
    <mergeCell ref="D45:E45"/>
    <mergeCell ref="F45:G45"/>
    <mergeCell ref="N45:O45"/>
    <mergeCell ref="S45:V45"/>
    <mergeCell ref="D46:E46"/>
    <mergeCell ref="F46:G46"/>
    <mergeCell ref="N46:O46"/>
    <mergeCell ref="S46:V46"/>
    <mergeCell ref="D43:E43"/>
    <mergeCell ref="F43:G43"/>
    <mergeCell ref="N43:O43"/>
    <mergeCell ref="S43:V43"/>
    <mergeCell ref="D44:E44"/>
    <mergeCell ref="F44:G44"/>
    <mergeCell ref="N44:O44"/>
    <mergeCell ref="S44:V44"/>
    <mergeCell ref="D41:E41"/>
    <mergeCell ref="F41:G41"/>
    <mergeCell ref="N41:O41"/>
    <mergeCell ref="S41:V41"/>
    <mergeCell ref="D42:E42"/>
    <mergeCell ref="F42:G42"/>
    <mergeCell ref="N42:O42"/>
    <mergeCell ref="S42:V42"/>
    <mergeCell ref="D39:E39"/>
    <mergeCell ref="F39:G39"/>
    <mergeCell ref="N39:O39"/>
    <mergeCell ref="S39:V39"/>
    <mergeCell ref="D40:E40"/>
    <mergeCell ref="F40:G40"/>
    <mergeCell ref="N40:O40"/>
    <mergeCell ref="S40:V40"/>
    <mergeCell ref="D37:E37"/>
    <mergeCell ref="F37:G37"/>
    <mergeCell ref="N37:O37"/>
    <mergeCell ref="S37:V37"/>
    <mergeCell ref="D38:E38"/>
    <mergeCell ref="F38:G38"/>
    <mergeCell ref="N38:O38"/>
    <mergeCell ref="S38:V38"/>
    <mergeCell ref="D35:E35"/>
    <mergeCell ref="F35:G35"/>
    <mergeCell ref="N35:O35"/>
    <mergeCell ref="S35:V35"/>
    <mergeCell ref="D36:E36"/>
    <mergeCell ref="F36:G36"/>
    <mergeCell ref="N36:O36"/>
    <mergeCell ref="S36:V36"/>
    <mergeCell ref="D33:E33"/>
    <mergeCell ref="F33:G33"/>
    <mergeCell ref="N33:O33"/>
    <mergeCell ref="S33:V33"/>
    <mergeCell ref="D34:E34"/>
    <mergeCell ref="F34:G34"/>
    <mergeCell ref="N34:O34"/>
    <mergeCell ref="S34:V34"/>
    <mergeCell ref="D31:E31"/>
    <mergeCell ref="F31:G31"/>
    <mergeCell ref="N31:O31"/>
    <mergeCell ref="S31:V31"/>
    <mergeCell ref="D32:E32"/>
    <mergeCell ref="F32:G32"/>
    <mergeCell ref="N32:O32"/>
    <mergeCell ref="S32:V32"/>
    <mergeCell ref="D29:E29"/>
    <mergeCell ref="F29:G29"/>
    <mergeCell ref="N29:O29"/>
    <mergeCell ref="S29:V29"/>
    <mergeCell ref="D30:E30"/>
    <mergeCell ref="F30:G30"/>
    <mergeCell ref="N30:O30"/>
    <mergeCell ref="S30:V30"/>
    <mergeCell ref="D27:E27"/>
    <mergeCell ref="F27:G27"/>
    <mergeCell ref="N27:O27"/>
    <mergeCell ref="S27:V27"/>
    <mergeCell ref="D28:E28"/>
    <mergeCell ref="F28:G28"/>
    <mergeCell ref="N28:O28"/>
    <mergeCell ref="S28:V28"/>
    <mergeCell ref="D25:E25"/>
    <mergeCell ref="F25:G25"/>
    <mergeCell ref="N25:O25"/>
    <mergeCell ref="S25:V25"/>
    <mergeCell ref="D26:E26"/>
    <mergeCell ref="F26:G26"/>
    <mergeCell ref="N26:O26"/>
    <mergeCell ref="S26:V26"/>
    <mergeCell ref="D23:E23"/>
    <mergeCell ref="F23:G23"/>
    <mergeCell ref="N23:O23"/>
    <mergeCell ref="S23:V23"/>
    <mergeCell ref="D24:E24"/>
    <mergeCell ref="F24:G24"/>
    <mergeCell ref="N24:O24"/>
    <mergeCell ref="S24:V24"/>
    <mergeCell ref="D21:E21"/>
    <mergeCell ref="F21:G21"/>
    <mergeCell ref="N21:O21"/>
    <mergeCell ref="S21:V21"/>
    <mergeCell ref="D22:E22"/>
    <mergeCell ref="F22:G22"/>
    <mergeCell ref="N22:O22"/>
    <mergeCell ref="S22:V22"/>
    <mergeCell ref="D19:E19"/>
    <mergeCell ref="F19:G19"/>
    <mergeCell ref="N19:O19"/>
    <mergeCell ref="S19:V19"/>
    <mergeCell ref="D20:E20"/>
    <mergeCell ref="F20:G20"/>
    <mergeCell ref="N20:O20"/>
    <mergeCell ref="S20:V20"/>
    <mergeCell ref="F17:G17"/>
    <mergeCell ref="N17:O17"/>
    <mergeCell ref="S17:V17"/>
    <mergeCell ref="D18:E18"/>
    <mergeCell ref="F18:G18"/>
    <mergeCell ref="N18:O18"/>
    <mergeCell ref="S18:V18"/>
    <mergeCell ref="D15:E15"/>
    <mergeCell ref="F15:G15"/>
    <mergeCell ref="N15:O15"/>
    <mergeCell ref="S15:V15"/>
    <mergeCell ref="D16:E16"/>
    <mergeCell ref="F16:G16"/>
    <mergeCell ref="N16:O16"/>
    <mergeCell ref="S16:V16"/>
    <mergeCell ref="AA95:AB95"/>
    <mergeCell ref="K104:L104"/>
    <mergeCell ref="S104:V104"/>
    <mergeCell ref="AA104:AB104"/>
    <mergeCell ref="A102:AC102"/>
    <mergeCell ref="AC94:AC95"/>
    <mergeCell ref="A94:O94"/>
    <mergeCell ref="A4:D5"/>
    <mergeCell ref="K10:L10"/>
    <mergeCell ref="S10:V10"/>
    <mergeCell ref="D13:E13"/>
    <mergeCell ref="F13:G13"/>
    <mergeCell ref="N13:O13"/>
    <mergeCell ref="S13:V13"/>
    <mergeCell ref="D14:E14"/>
    <mergeCell ref="F14:G14"/>
    <mergeCell ref="N14:O14"/>
    <mergeCell ref="S14:V14"/>
    <mergeCell ref="S11:V11"/>
    <mergeCell ref="D12:E12"/>
    <mergeCell ref="F12:G12"/>
    <mergeCell ref="N12:O12"/>
    <mergeCell ref="S12:V12"/>
    <mergeCell ref="D17:E17"/>
    <mergeCell ref="A10:A11"/>
    <mergeCell ref="N10:O11"/>
    <mergeCell ref="B10:B11"/>
    <mergeCell ref="C10:C11"/>
    <mergeCell ref="D10:E11"/>
    <mergeCell ref="F10:G11"/>
    <mergeCell ref="H10:H11"/>
    <mergeCell ref="AC10:AC11"/>
    <mergeCell ref="A1:AC1"/>
    <mergeCell ref="L3:AA3"/>
    <mergeCell ref="L4:AA4"/>
    <mergeCell ref="L5:AA5"/>
    <mergeCell ref="L6:AA6"/>
    <mergeCell ref="L7:AA7"/>
    <mergeCell ref="AB3:AC3"/>
    <mergeCell ref="AB4:AC4"/>
    <mergeCell ref="AB5:AC5"/>
    <mergeCell ref="AB6:AC6"/>
    <mergeCell ref="AB7:AC7"/>
    <mergeCell ref="AA10:AB10"/>
    <mergeCell ref="A104:A105"/>
    <mergeCell ref="B104:B105"/>
    <mergeCell ref="C104:C105"/>
    <mergeCell ref="D104:E105"/>
    <mergeCell ref="F104:G105"/>
    <mergeCell ref="H104:H105"/>
    <mergeCell ref="N104:O105"/>
    <mergeCell ref="AC104:AC105"/>
    <mergeCell ref="AA131:AB131"/>
    <mergeCell ref="A130:O130"/>
    <mergeCell ref="D109:E109"/>
    <mergeCell ref="F109:G109"/>
    <mergeCell ref="N109:O109"/>
    <mergeCell ref="S109:V109"/>
    <mergeCell ref="D110:E110"/>
    <mergeCell ref="F110:G110"/>
    <mergeCell ref="N110:O110"/>
    <mergeCell ref="S110:V110"/>
    <mergeCell ref="D107:E107"/>
    <mergeCell ref="F107:G107"/>
    <mergeCell ref="N107:O107"/>
    <mergeCell ref="S107:V107"/>
    <mergeCell ref="D108:E108"/>
    <mergeCell ref="F108:G108"/>
  </mergeCells>
  <pageMargins left="0.11811023622047245" right="0.11811023622047245" top="0.27559055118110237" bottom="0.59055118110236227" header="0.27559055118110237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Internet MOA</cp:lastModifiedBy>
  <cp:lastPrinted>2023-06-20T08:09:21Z</cp:lastPrinted>
  <dcterms:created xsi:type="dcterms:W3CDTF">2023-06-12T15:13:05Z</dcterms:created>
  <dcterms:modified xsi:type="dcterms:W3CDTF">2023-07-21T12:03:29Z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